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<sst xmlns="http://schemas.openxmlformats.org/spreadsheetml/2006/main" count="548" uniqueCount="96">
  <si>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</si>
  <si>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</si>
  <si>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</si>
  <si>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</si>
  <si>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</si>
  <si>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</si>
  <si>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</si>
  <si>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</si>
  <si>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</si>
  <si>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</si>
  <si>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</si>
  <si>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</si>
  <si>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</si>
  <si>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</si>
  <si>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</si>
  <si>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</si>
  <si>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</si>
  <si>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</si>
  <si>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</si>
  <si>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</si>
  <si>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</si>
  <si>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</si>
  <si>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</si>
  <si>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</si>
  <si>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</si>
  <si>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</si>
  <si>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</si>
  <si>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</si>
  <si>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</si>
  <si>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</si>
  <si>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</si>
  <si>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</si>
  <si>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</si>
  <si>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</si>
  <si>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</si>
  <si>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</si>
  <si>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</si>
  <si>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</si>
  <si>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</si>
  <si>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</si>
  <si>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</si>
  <si>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</si>
  <si>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</si>
  <si>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</si>
  <si>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>x 100</t>
  </si>
  <si>
    <t>คำนวณจาก</t>
  </si>
  <si>
    <t>คะแนน</t>
  </si>
  <si>
    <t xml:space="preserve">เกณฑ์การคิดคะแนนประเมิน 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</si>
  <si>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</si>
  <si>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</si>
  <si>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</si>
  <si>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</si>
  <si>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>รายงานการจัดการข้อร้องเรียนภายในระยะเวลา SLA ตามบันทึกข้อตกลง กปภ.ข.9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</si>
  <si>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</si>
  <si>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</si>
  <si>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</si>
  <si>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</si>
  <si>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</si>
  <si>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>รายงานการซ่อมท่อแตกรั่วภายในระยะเวลาที่กำหนด</t>
  </si>
  <si>
    <t>ด้านท่อแตกรั่ว</t>
  </si>
  <si>
    <t xml:space="preserve">เรื่องร้องเรียนที่แก้ปัญหาภายในระยะเวลาที่กำหนด (SLA) </t>
  </si>
  <si>
    <t>ท่อแตกรั่วขนาดเส้นผ่าศูนย์กลาง 2 นิ้วลงมา (ท่อที่อยู่อาศัย)</t>
  </si>
  <si>
    <t>ท่อแตกรั่วขนาดเส้นผ่าศูนย์กลางใหญ่เกินกว่า 2 นิ้วถึง 4 นิ้ว    (ท่อเมนรอง)</t>
  </si>
  <si>
    <t>ท่อแตกรั่วขนาดเส้นผ่าศูนย์กลางใหญ่เกินกว่า4 นิ้วขึ้นไป (ท่อเมน)</t>
  </si>
  <si>
    <t xml:space="preserve">    จำนวนข้อร้องเรียนซ่อมท่อแตกภายใน SLA </t>
  </si>
  <si>
    <t>จำนวนข้อร้องเรียนซ่อมท่อแตกทั้งหมด</t>
  </si>
  <si>
    <t>สรุปคะแนนการจัดการข้อร้องเรียนซ่อมท่อแตกรั่วภายในระยะเวลาที่กำหนด (สะสม)</t>
  </si>
  <si>
    <t xml:space="preserve">      จำนวนข้อร้องเรียนท่อแตกภายใน SLA </t>
  </si>
  <si>
    <t>จำนวนข้อร้องเรียนท่อแตกทั้งหมด</t>
  </si>
  <si>
    <t xml:space="preserve">  จำนวนข้อร้องเรียนที่ตอบสนองภายใน SLA</t>
  </si>
  <si>
    <t>น้อยกว่า หรือ เท่ากับร้อยละ 60 = 1 คะแนน</t>
  </si>
  <si>
    <t>ร้อยละ 70 = 2 คะแนน</t>
  </si>
  <si>
    <t>ร้อยละ 80 = 3 คะแนน</t>
  </si>
  <si>
    <t xml:space="preserve">ร้อยละ 90 = 4 คะแนน </t>
  </si>
  <si>
    <t>ร้อยละ 100 = 5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</si>
  <si>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70 = 2 คะแนน</t>
    </r>
  </si>
  <si>
    <t>ร้อยละ  80 = 3 คะแนน</t>
  </si>
  <si>
    <t>ร้อยละ  100 = 5 คะแนน</t>
  </si>
  <si>
    <t>น้อยกว่า หรือ เท่ากับ ร้อยละ 60 = 1 คะแนน</t>
  </si>
  <si>
    <t>น้อยกว่า หรือ เท่ากับร้อยละ 75 = 1 คะแนน</t>
  </si>
  <si>
    <t>ต.ค.66</t>
  </si>
  <si>
    <t>พ.ย.66</t>
  </si>
  <si>
    <t>ธ.ค.66</t>
  </si>
  <si>
    <t>ม.ค.67</t>
  </si>
  <si>
    <t>ก.พ.67</t>
  </si>
  <si>
    <t>มี.ค.67</t>
  </si>
  <si>
    <t>เม.ย.67</t>
  </si>
  <si>
    <t>พ.ค.67</t>
  </si>
  <si>
    <t>มิ.ย.67</t>
  </si>
  <si>
    <t>ก.ค.67</t>
  </si>
  <si>
    <t>ส.ค.67</t>
  </si>
  <si>
    <t>ก.ย.67</t>
  </si>
  <si>
    <t>สรุปคะแนนร้อยละการจัดการข้อร้องเรียนภายในระยะเวลา SLA ตามบันทึกข้อตกลง ผอ.กปภ.ข.9 (สะสม)</t>
  </si>
  <si>
    <t>รายงานการจัดการข้อร้องเรียนภายในระยะเวลา SLA ของ กปภ.ข.9</t>
  </si>
  <si>
    <t xml:space="preserve">ประจำเดือน ธันวาคม 2566 </t>
  </si>
  <si>
    <t>จำนวนข้อร้องเรียนที่ตอบสนองภายในระยะเวลา SLA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</si>
</sst>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39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3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62" fillId="12" borderId="16" xfId="0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top"/>
    </xf>
    <xf numFmtId="204" fontId="59" fillId="0" borderId="16" xfId="0" applyNumberFormat="1" applyFont="1" applyFill="1" applyBorder="1" applyAlignment="1">
      <alignment horizontal="center" vertical="center" shrinkToFit="1"/>
    </xf>
    <xf numFmtId="1" fontId="59" fillId="0" borderId="16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59" fillId="0" borderId="16" xfId="0" applyNumberFormat="1" applyFont="1" applyFill="1" applyBorder="1" applyAlignment="1">
      <alignment horizontal="center" vertical="center" shrinkToFit="1"/>
    </xf>
    <xf numFmtId="0" fontId="58" fillId="13" borderId="0" xfId="0" applyFont="1" applyFill="1" applyAlignment="1">
      <alignment horizontal="center" vertical="center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204" fontId="7" fillId="33" borderId="16" xfId="0" applyNumberFormat="1" applyFont="1" applyFill="1" applyBorder="1" applyAlignment="1">
      <alignment horizontal="center" vertical="center" wrapText="1"/>
    </xf>
    <xf numFmtId="3" fontId="7" fillId="12" borderId="16" xfId="57" applyNumberFormat="1" applyFont="1" applyFill="1" applyBorder="1" applyAlignment="1" applyProtection="1">
      <alignment horizontal="center" vertical="center" wrapText="1"/>
      <protection/>
    </xf>
    <xf numFmtId="1" fontId="7" fillId="12" borderId="16" xfId="0" applyNumberFormat="1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204" fontId="7" fillId="12" borderId="16" xfId="0" applyNumberFormat="1" applyFont="1" applyFill="1" applyBorder="1" applyAlignment="1">
      <alignment horizontal="center" vertical="center" wrapText="1"/>
    </xf>
    <xf numFmtId="3" fontId="7" fillId="0" borderId="19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20" xfId="57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Border="1" applyAlignment="1" applyProtection="1">
      <alignment horizontal="right"/>
      <protection/>
    </xf>
    <xf numFmtId="1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" fontId="61" fillId="12" borderId="16" xfId="0" applyNumberFormat="1" applyFont="1" applyFill="1" applyBorder="1" applyAlignment="1">
      <alignment horizontal="center" vertical="center"/>
    </xf>
    <xf numFmtId="204" fontId="59" fillId="9" borderId="16" xfId="0" applyNumberFormat="1" applyFont="1" applyFill="1" applyBorder="1" applyAlignment="1">
      <alignment horizontal="center" vertical="center"/>
    </xf>
    <xf numFmtId="1" fontId="59" fillId="9" borderId="16" xfId="0" applyNumberFormat="1" applyFont="1" applyFill="1" applyBorder="1" applyAlignment="1">
      <alignment horizontal="center" vertical="center"/>
    </xf>
    <xf numFmtId="204" fontId="7" fillId="33" borderId="16" xfId="57" applyNumberFormat="1" applyFont="1" applyFill="1" applyBorder="1" applyAlignment="1" applyProtection="1">
      <alignment horizontal="center" vertical="center" wrapText="1"/>
      <protection/>
    </xf>
    <xf numFmtId="204" fontId="59" fillId="34" borderId="16" xfId="0" applyNumberFormat="1" applyFont="1" applyFill="1" applyBorder="1" applyAlignment="1">
      <alignment horizontal="center" vertical="center" shrinkToFit="1"/>
    </xf>
    <xf numFmtId="1" fontId="59" fillId="34" borderId="16" xfId="0" applyNumberFormat="1" applyFont="1" applyFill="1" applyBorder="1" applyAlignment="1">
      <alignment horizontal="center" vertical="center" shrinkToFit="1"/>
    </xf>
    <xf numFmtId="2" fontId="59" fillId="34" borderId="16" xfId="0" applyNumberFormat="1" applyFont="1" applyFill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/>
    </xf>
    <xf numFmtId="205" fontId="59" fillId="34" borderId="16" xfId="0" applyNumberFormat="1" applyFont="1" applyFill="1" applyBorder="1" applyAlignment="1">
      <alignment horizontal="center" vertical="center" shrinkToFit="1"/>
    </xf>
    <xf numFmtId="1" fontId="57" fillId="34" borderId="16" xfId="0" applyNumberFormat="1" applyFont="1" applyFill="1" applyBorder="1" applyAlignment="1">
      <alignment horizontal="center" vertical="center"/>
    </xf>
    <xf numFmtId="204" fontId="59" fillId="34" borderId="16" xfId="0" applyNumberFormat="1" applyFont="1" applyFill="1" applyBorder="1" applyAlignment="1">
      <alignment horizontal="center" vertical="center"/>
    </xf>
    <xf numFmtId="1" fontId="59" fillId="34" borderId="16" xfId="0" applyNumberFormat="1" applyFont="1" applyFill="1" applyBorder="1" applyAlignment="1">
      <alignment horizontal="center" vertical="center"/>
    </xf>
    <xf numFmtId="2" fontId="61" fillId="33" borderId="16" xfId="0" applyNumberFormat="1" applyFont="1" applyFill="1" applyBorder="1" applyAlignment="1">
      <alignment horizontal="center" vertical="center" shrinkToFit="1"/>
    </xf>
    <xf numFmtId="205" fontId="59" fillId="9" borderId="16" xfId="0" applyNumberFormat="1" applyFont="1" applyFill="1" applyBorder="1" applyAlignment="1">
      <alignment horizontal="center" vertical="center"/>
    </xf>
    <xf numFmtId="1" fontId="7" fillId="12" borderId="16" xfId="57" applyNumberFormat="1" applyFont="1" applyFill="1" applyBorder="1" applyAlignment="1" applyProtection="1">
      <alignment horizontal="center" vertical="center" wrapText="1"/>
      <protection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27" xfId="57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7" fillId="0" borderId="29" xfId="57" applyNumberFormat="1" applyFont="1" applyFill="1" applyBorder="1" applyAlignment="1" applyProtection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5" xfId="0" applyFont="1" applyFill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13" borderId="0" xfId="0" applyFont="1" applyFill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29" customWidth="1"/>
    <col min="24" max="25" width="5.28125" style="30" customWidth="1"/>
    <col min="26" max="26" width="5.28125" style="29" customWidth="1"/>
    <col min="27" max="28" width="5.28125" style="30" customWidth="1"/>
    <col min="29" max="29" width="5.28125" style="29" customWidth="1"/>
    <col min="30" max="31" width="5.28125" style="30" customWidth="1"/>
    <col min="32" max="32" width="5.28125" style="29" customWidth="1"/>
    <col min="33" max="34" width="5.28125" style="30" customWidth="1"/>
    <col min="35" max="35" width="5.28125" style="29" customWidth="1"/>
    <col min="36" max="37" width="5.28125" style="30" customWidth="1"/>
    <col min="38" max="16384" width="9.00390625" style="3" customWidth="1"/>
  </cols>
  <sheetData>
    <row r="1" spans="1:22" ht="18.75" customHeight="1">
      <c r="A1" s="114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"/>
    </row>
    <row r="2" spans="1:22" ht="17.25" customHeight="1">
      <c r="A2" s="116" t="s">
        <v>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2"/>
    </row>
    <row r="3" spans="1:22" ht="28.5" customHeight="1">
      <c r="A3" s="125" t="s">
        <v>0</v>
      </c>
      <c r="B3" s="121" t="s">
        <v>36</v>
      </c>
      <c r="C3" s="122"/>
      <c r="D3" s="124"/>
      <c r="E3" s="121" t="s">
        <v>37</v>
      </c>
      <c r="F3" s="122"/>
      <c r="G3" s="124"/>
      <c r="H3" s="121" t="s">
        <v>38</v>
      </c>
      <c r="I3" s="122"/>
      <c r="J3" s="124"/>
      <c r="K3" s="121" t="s">
        <v>39</v>
      </c>
      <c r="L3" s="122"/>
      <c r="M3" s="124"/>
      <c r="N3" s="121" t="s">
        <v>40</v>
      </c>
      <c r="O3" s="122"/>
      <c r="P3" s="122"/>
      <c r="Q3" s="87" t="s">
        <v>41</v>
      </c>
      <c r="R3" s="86"/>
      <c r="S3" s="123"/>
      <c r="T3" s="87" t="s">
        <v>51</v>
      </c>
      <c r="U3" s="86"/>
      <c r="V3" s="4"/>
    </row>
    <row r="4" spans="1:21" ht="30" customHeight="1">
      <c r="A4" s="126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58" t="s">
        <v>35</v>
      </c>
      <c r="U5" s="58" t="s">
        <v>34</v>
      </c>
      <c r="AR5" s="36"/>
      <c r="AS5" s="37"/>
      <c r="AT5" s="36"/>
      <c r="AU5" s="36"/>
      <c r="AV5" s="37"/>
      <c r="AW5" s="36"/>
      <c r="AX5" s="36"/>
      <c r="AY5" s="37"/>
      <c r="AZ5" s="36"/>
      <c r="BA5" s="36"/>
      <c r="BB5" s="4"/>
    </row>
    <row r="6" spans="1:54" ht="17.25" customHeight="1">
      <c r="A6" s="7" t="s">
        <v>5</v>
      </c>
      <c r="B6" s="18">
        <v>351</v>
      </c>
      <c r="C6" s="18">
        <v>349</v>
      </c>
      <c r="D6" s="18">
        <v>2</v>
      </c>
      <c r="E6" s="18">
        <v>436</v>
      </c>
      <c r="F6" s="18">
        <v>429</v>
      </c>
      <c r="G6" s="18">
        <v>7</v>
      </c>
      <c r="H6" s="18">
        <v>29</v>
      </c>
      <c r="I6" s="18">
        <v>29</v>
      </c>
      <c r="J6" s="18">
        <v>0</v>
      </c>
      <c r="K6" s="18">
        <v>75</v>
      </c>
      <c r="L6" s="18">
        <v>75</v>
      </c>
      <c r="M6" s="18">
        <v>0</v>
      </c>
      <c r="N6" s="18">
        <v>2</v>
      </c>
      <c r="O6" s="18">
        <v>2</v>
      </c>
      <c r="P6" s="18">
        <v>0</v>
      </c>
      <c r="Q6" s="18">
        <f aca="true" t="shared" si="0" ref="Q6:Q32">SUM(B6,E6,H6,K6,N6)</f>
        <v>893</v>
      </c>
      <c r="R6" s="18">
        <f aca="true" t="shared" si="1" ref="R6:R32">SUM(C6,F6,I6,L6,O6)</f>
        <v>884</v>
      </c>
      <c r="S6" s="18">
        <f aca="true" t="shared" si="2" ref="S6:S32">SUM(D6,G6,J6,M6,P6)</f>
        <v>9</v>
      </c>
      <c r="T6" s="61">
        <f aca="true" t="shared" si="3" ref="T6:T16">R6/Q6*100</f>
        <v>98.99216125419933</v>
      </c>
      <c r="U6" s="59">
        <v>5</v>
      </c>
      <c r="W6" s="51"/>
      <c r="X6" s="51"/>
      <c r="Y6" s="51"/>
      <c r="Z6" s="52"/>
      <c r="AA6" s="51"/>
      <c r="AB6" s="51"/>
      <c r="AC6" s="52"/>
      <c r="AD6" s="51"/>
      <c r="AE6" s="51"/>
      <c r="AF6" s="52"/>
      <c r="AG6" s="51"/>
      <c r="AH6" s="51"/>
      <c r="AI6" s="52"/>
      <c r="AJ6" s="51"/>
      <c r="AK6" s="51"/>
      <c r="AR6" s="36"/>
      <c r="AS6" s="37"/>
      <c r="AT6" s="36"/>
      <c r="AU6" s="36"/>
      <c r="AV6" s="37"/>
      <c r="AW6" s="36"/>
      <c r="AX6" s="36"/>
      <c r="AY6" s="37"/>
      <c r="AZ6" s="36"/>
      <c r="BA6" s="36"/>
      <c r="BB6" s="4"/>
    </row>
    <row r="7" spans="1:54" ht="17.25" customHeight="1">
      <c r="A7" s="7" t="s">
        <v>6</v>
      </c>
      <c r="B7" s="18">
        <v>1</v>
      </c>
      <c r="C7" s="18">
        <v>1</v>
      </c>
      <c r="D7" s="18">
        <v>0</v>
      </c>
      <c r="E7" s="18">
        <v>14</v>
      </c>
      <c r="F7" s="18">
        <v>14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f t="shared" si="0"/>
        <v>15</v>
      </c>
      <c r="R7" s="18">
        <f t="shared" si="1"/>
        <v>15</v>
      </c>
      <c r="S7" s="18">
        <f t="shared" si="2"/>
        <v>0</v>
      </c>
      <c r="T7" s="59">
        <f t="shared" si="3"/>
        <v>100</v>
      </c>
      <c r="U7" s="60">
        <v>5</v>
      </c>
      <c r="W7" s="51"/>
      <c r="X7" s="51"/>
      <c r="Y7" s="51"/>
      <c r="Z7" s="52"/>
      <c r="AA7" s="51"/>
      <c r="AB7" s="51"/>
      <c r="AC7" s="52"/>
      <c r="AD7" s="51"/>
      <c r="AE7" s="51"/>
      <c r="AF7" s="52"/>
      <c r="AG7" s="51"/>
      <c r="AH7" s="51"/>
      <c r="AI7" s="52"/>
      <c r="AJ7" s="51"/>
      <c r="AK7" s="51"/>
      <c r="AR7" s="36"/>
      <c r="AS7" s="37"/>
      <c r="AT7" s="36"/>
      <c r="AU7" s="36"/>
      <c r="AV7" s="37"/>
      <c r="AW7" s="36"/>
      <c r="AX7" s="36"/>
      <c r="AY7" s="37"/>
      <c r="AZ7" s="36"/>
      <c r="BA7" s="36"/>
      <c r="BB7" s="4"/>
    </row>
    <row r="8" spans="1:54" ht="17.25" customHeight="1">
      <c r="A8" s="7" t="s">
        <v>7</v>
      </c>
      <c r="B8" s="18">
        <v>12</v>
      </c>
      <c r="C8" s="18">
        <v>12</v>
      </c>
      <c r="D8" s="18">
        <v>0</v>
      </c>
      <c r="E8" s="18">
        <v>22</v>
      </c>
      <c r="F8" s="18">
        <v>22</v>
      </c>
      <c r="G8" s="18">
        <v>0</v>
      </c>
      <c r="H8" s="18">
        <v>0</v>
      </c>
      <c r="I8" s="18">
        <v>0</v>
      </c>
      <c r="J8" s="18">
        <v>0</v>
      </c>
      <c r="K8" s="18">
        <v>3</v>
      </c>
      <c r="L8" s="18">
        <v>3</v>
      </c>
      <c r="M8" s="18">
        <v>0</v>
      </c>
      <c r="N8" s="18">
        <v>0</v>
      </c>
      <c r="O8" s="18">
        <v>0</v>
      </c>
      <c r="P8" s="18">
        <v>0</v>
      </c>
      <c r="Q8" s="18">
        <f t="shared" si="0"/>
        <v>37</v>
      </c>
      <c r="R8" s="18">
        <f t="shared" si="1"/>
        <v>37</v>
      </c>
      <c r="S8" s="18">
        <f t="shared" si="2"/>
        <v>0</v>
      </c>
      <c r="T8" s="59">
        <f t="shared" si="3"/>
        <v>100</v>
      </c>
      <c r="U8" s="60">
        <v>5</v>
      </c>
      <c r="W8" s="51"/>
      <c r="X8" s="51"/>
      <c r="Y8" s="51"/>
      <c r="Z8" s="52"/>
      <c r="AA8" s="51"/>
      <c r="AB8" s="51"/>
      <c r="AC8" s="52"/>
      <c r="AD8" s="51"/>
      <c r="AE8" s="51"/>
      <c r="AF8" s="52"/>
      <c r="AG8" s="51"/>
      <c r="AH8" s="51"/>
      <c r="AI8" s="52"/>
      <c r="AJ8" s="51"/>
      <c r="AK8" s="51"/>
      <c r="AR8" s="36"/>
      <c r="AS8" s="37"/>
      <c r="AT8" s="36"/>
      <c r="AU8" s="36"/>
      <c r="AV8" s="37"/>
      <c r="AW8" s="36"/>
      <c r="AX8" s="36"/>
      <c r="AY8" s="37"/>
      <c r="AZ8" s="36"/>
      <c r="BA8" s="36"/>
      <c r="BB8" s="4"/>
    </row>
    <row r="9" spans="1:54" ht="17.25" customHeight="1">
      <c r="A9" s="7" t="s">
        <v>8</v>
      </c>
      <c r="B9" s="18">
        <v>34</v>
      </c>
      <c r="C9" s="18">
        <v>34</v>
      </c>
      <c r="D9" s="18">
        <v>0</v>
      </c>
      <c r="E9" s="18">
        <v>100</v>
      </c>
      <c r="F9" s="18">
        <v>100</v>
      </c>
      <c r="G9" s="18">
        <v>0</v>
      </c>
      <c r="H9" s="18">
        <v>0</v>
      </c>
      <c r="I9" s="18">
        <v>0</v>
      </c>
      <c r="J9" s="18">
        <v>0</v>
      </c>
      <c r="K9" s="18">
        <v>48</v>
      </c>
      <c r="L9" s="18">
        <v>48</v>
      </c>
      <c r="M9" s="18">
        <v>0</v>
      </c>
      <c r="N9" s="18">
        <v>0</v>
      </c>
      <c r="O9" s="18">
        <v>0</v>
      </c>
      <c r="P9" s="18">
        <v>0</v>
      </c>
      <c r="Q9" s="18">
        <f t="shared" si="0"/>
        <v>182</v>
      </c>
      <c r="R9" s="18">
        <f t="shared" si="1"/>
        <v>182</v>
      </c>
      <c r="S9" s="18">
        <f t="shared" si="2"/>
        <v>0</v>
      </c>
      <c r="T9" s="59">
        <f t="shared" si="3"/>
        <v>100</v>
      </c>
      <c r="U9" s="60">
        <v>5</v>
      </c>
      <c r="W9" s="51"/>
      <c r="X9" s="51"/>
      <c r="Y9" s="51"/>
      <c r="Z9" s="52"/>
      <c r="AA9" s="51"/>
      <c r="AB9" s="51"/>
      <c r="AC9" s="52"/>
      <c r="AD9" s="51"/>
      <c r="AE9" s="51"/>
      <c r="AF9" s="52"/>
      <c r="AG9" s="51"/>
      <c r="AH9" s="51"/>
      <c r="AI9" s="52"/>
      <c r="AJ9" s="51"/>
      <c r="AK9" s="51"/>
      <c r="AR9" s="36"/>
      <c r="AS9" s="37"/>
      <c r="AT9" s="36"/>
      <c r="AU9" s="36"/>
      <c r="AV9" s="37"/>
      <c r="AW9" s="36"/>
      <c r="AX9" s="36"/>
      <c r="AY9" s="37"/>
      <c r="AZ9" s="36"/>
      <c r="BA9" s="36"/>
      <c r="BB9" s="4"/>
    </row>
    <row r="10" spans="1:54" ht="17.25" customHeight="1">
      <c r="A10" s="7" t="s">
        <v>9</v>
      </c>
      <c r="B10" s="18">
        <v>5</v>
      </c>
      <c r="C10" s="18">
        <v>5</v>
      </c>
      <c r="D10" s="18">
        <v>0</v>
      </c>
      <c r="E10" s="18">
        <v>20</v>
      </c>
      <c r="F10" s="18">
        <v>20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f t="shared" si="0"/>
        <v>25</v>
      </c>
      <c r="R10" s="18">
        <f t="shared" si="1"/>
        <v>25</v>
      </c>
      <c r="S10" s="18">
        <f t="shared" si="2"/>
        <v>0</v>
      </c>
      <c r="T10" s="59">
        <f t="shared" si="3"/>
        <v>100</v>
      </c>
      <c r="U10" s="59">
        <v>5</v>
      </c>
      <c r="W10" s="51"/>
      <c r="X10" s="51"/>
      <c r="Y10" s="51"/>
      <c r="Z10" s="52"/>
      <c r="AA10" s="51"/>
      <c r="AB10" s="51"/>
      <c r="AC10" s="52"/>
      <c r="AD10" s="51"/>
      <c r="AE10" s="51"/>
      <c r="AF10" s="52"/>
      <c r="AG10" s="51"/>
      <c r="AH10" s="51"/>
      <c r="AI10" s="52"/>
      <c r="AJ10" s="51"/>
      <c r="AK10" s="51"/>
      <c r="AR10" s="36"/>
      <c r="AS10" s="37"/>
      <c r="AT10" s="36"/>
      <c r="AU10" s="36"/>
      <c r="AV10" s="37"/>
      <c r="AW10" s="36"/>
      <c r="AX10" s="36"/>
      <c r="AY10" s="37"/>
      <c r="AZ10" s="36"/>
      <c r="BA10" s="36"/>
      <c r="BB10" s="4"/>
    </row>
    <row r="11" spans="1:54" ht="17.25" customHeight="1">
      <c r="A11" s="7" t="s">
        <v>10</v>
      </c>
      <c r="B11" s="18">
        <v>5</v>
      </c>
      <c r="C11" s="18">
        <v>5</v>
      </c>
      <c r="D11" s="18">
        <v>0</v>
      </c>
      <c r="E11" s="18">
        <v>3</v>
      </c>
      <c r="F11" s="18">
        <v>3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0</v>
      </c>
      <c r="N11" s="18">
        <v>1</v>
      </c>
      <c r="O11" s="18">
        <v>1</v>
      </c>
      <c r="P11" s="18">
        <v>0</v>
      </c>
      <c r="Q11" s="18">
        <f t="shared" si="0"/>
        <v>10</v>
      </c>
      <c r="R11" s="18">
        <f t="shared" si="1"/>
        <v>10</v>
      </c>
      <c r="S11" s="18">
        <f t="shared" si="2"/>
        <v>0</v>
      </c>
      <c r="T11" s="59">
        <f t="shared" si="3"/>
        <v>100</v>
      </c>
      <c r="U11" s="59">
        <v>5</v>
      </c>
      <c r="W11" s="51"/>
      <c r="X11" s="51"/>
      <c r="Y11" s="51"/>
      <c r="Z11" s="52"/>
      <c r="AA11" s="51"/>
      <c r="AB11" s="51"/>
      <c r="AC11" s="52"/>
      <c r="AD11" s="51"/>
      <c r="AE11" s="51"/>
      <c r="AF11" s="52"/>
      <c r="AG11" s="51"/>
      <c r="AH11" s="51"/>
      <c r="AI11" s="52"/>
      <c r="AJ11" s="51"/>
      <c r="AK11" s="51"/>
      <c r="AR11" s="36"/>
      <c r="AS11" s="37"/>
      <c r="AT11" s="36"/>
      <c r="AU11" s="36"/>
      <c r="AV11" s="37"/>
      <c r="AW11" s="36"/>
      <c r="AX11" s="36"/>
      <c r="AY11" s="37"/>
      <c r="AZ11" s="36"/>
      <c r="BA11" s="36"/>
      <c r="BB11" s="4"/>
    </row>
    <row r="12" spans="1:54" ht="17.25" customHeight="1">
      <c r="A12" s="7" t="s">
        <v>12</v>
      </c>
      <c r="B12" s="18">
        <v>0</v>
      </c>
      <c r="C12" s="18">
        <v>0</v>
      </c>
      <c r="D12" s="18">
        <v>0</v>
      </c>
      <c r="E12" s="18">
        <v>17</v>
      </c>
      <c r="F12" s="18">
        <v>17</v>
      </c>
      <c r="G12" s="18">
        <v>0</v>
      </c>
      <c r="H12" s="18">
        <v>0</v>
      </c>
      <c r="I12" s="18">
        <v>0</v>
      </c>
      <c r="J12" s="18">
        <v>0</v>
      </c>
      <c r="K12" s="18">
        <v>2</v>
      </c>
      <c r="L12" s="18">
        <v>2</v>
      </c>
      <c r="M12" s="18">
        <v>0</v>
      </c>
      <c r="N12" s="18">
        <v>0</v>
      </c>
      <c r="O12" s="18">
        <v>0</v>
      </c>
      <c r="P12" s="18">
        <v>0</v>
      </c>
      <c r="Q12" s="18">
        <f t="shared" si="0"/>
        <v>19</v>
      </c>
      <c r="R12" s="18">
        <f t="shared" si="1"/>
        <v>19</v>
      </c>
      <c r="S12" s="18">
        <f t="shared" si="2"/>
        <v>0</v>
      </c>
      <c r="T12" s="59">
        <f t="shared" si="3"/>
        <v>100</v>
      </c>
      <c r="U12" s="59">
        <v>5</v>
      </c>
      <c r="W12" s="51"/>
      <c r="X12" s="51"/>
      <c r="Y12" s="51"/>
      <c r="Z12" s="52"/>
      <c r="AA12" s="51"/>
      <c r="AB12" s="51"/>
      <c r="AC12" s="52"/>
      <c r="AD12" s="51"/>
      <c r="AE12" s="51"/>
      <c r="AF12" s="52"/>
      <c r="AG12" s="51"/>
      <c r="AH12" s="51"/>
      <c r="AI12" s="52"/>
      <c r="AJ12" s="51"/>
      <c r="AK12" s="51"/>
      <c r="AR12" s="36"/>
      <c r="AS12" s="37"/>
      <c r="AT12" s="36"/>
      <c r="AU12" s="36"/>
      <c r="AV12" s="37"/>
      <c r="AW12" s="36"/>
      <c r="AX12" s="36"/>
      <c r="AY12" s="37"/>
      <c r="AZ12" s="36"/>
      <c r="BA12" s="36"/>
      <c r="BB12" s="4"/>
    </row>
    <row r="13" spans="1:54" ht="17.25" customHeight="1">
      <c r="A13" s="7" t="s">
        <v>13</v>
      </c>
      <c r="B13" s="18">
        <v>0</v>
      </c>
      <c r="C13" s="18">
        <v>0</v>
      </c>
      <c r="D13" s="18">
        <v>0</v>
      </c>
      <c r="E13" s="18">
        <v>6</v>
      </c>
      <c r="F13" s="18">
        <v>6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f t="shared" si="0"/>
        <v>6</v>
      </c>
      <c r="R13" s="18">
        <f t="shared" si="1"/>
        <v>6</v>
      </c>
      <c r="S13" s="18">
        <f t="shared" si="2"/>
        <v>0</v>
      </c>
      <c r="T13" s="59">
        <f t="shared" si="3"/>
        <v>100</v>
      </c>
      <c r="U13" s="59">
        <v>5</v>
      </c>
      <c r="W13" s="51"/>
      <c r="X13" s="51"/>
      <c r="Y13" s="51"/>
      <c r="Z13" s="52"/>
      <c r="AA13" s="51"/>
      <c r="AB13" s="51"/>
      <c r="AC13" s="52"/>
      <c r="AD13" s="51"/>
      <c r="AE13" s="51"/>
      <c r="AF13" s="52"/>
      <c r="AG13" s="51"/>
      <c r="AH13" s="51"/>
      <c r="AI13" s="52"/>
      <c r="AJ13" s="51"/>
      <c r="AK13" s="51"/>
      <c r="AR13" s="36"/>
      <c r="AS13" s="37"/>
      <c r="AT13" s="36"/>
      <c r="AU13" s="36"/>
      <c r="AV13" s="37"/>
      <c r="AW13" s="36"/>
      <c r="AX13" s="36"/>
      <c r="AY13" s="37"/>
      <c r="AZ13" s="36"/>
      <c r="BA13" s="36"/>
      <c r="BB13" s="4"/>
    </row>
    <row r="14" spans="1:54" ht="17.25" customHeight="1">
      <c r="A14" s="7" t="s">
        <v>14</v>
      </c>
      <c r="B14" s="18">
        <v>12</v>
      </c>
      <c r="C14" s="18">
        <v>12</v>
      </c>
      <c r="D14" s="18">
        <v>0</v>
      </c>
      <c r="E14" s="18">
        <v>56</v>
      </c>
      <c r="F14" s="18">
        <v>56</v>
      </c>
      <c r="G14" s="18">
        <v>0</v>
      </c>
      <c r="H14" s="18">
        <v>1</v>
      </c>
      <c r="I14" s="18">
        <v>1</v>
      </c>
      <c r="J14" s="18">
        <v>0</v>
      </c>
      <c r="K14" s="18">
        <v>7</v>
      </c>
      <c r="L14" s="18">
        <v>7</v>
      </c>
      <c r="M14" s="18">
        <v>0</v>
      </c>
      <c r="N14" s="18">
        <v>0</v>
      </c>
      <c r="O14" s="18">
        <v>0</v>
      </c>
      <c r="P14" s="18">
        <v>0</v>
      </c>
      <c r="Q14" s="18">
        <f t="shared" si="0"/>
        <v>76</v>
      </c>
      <c r="R14" s="18">
        <f t="shared" si="1"/>
        <v>76</v>
      </c>
      <c r="S14" s="18">
        <f t="shared" si="2"/>
        <v>0</v>
      </c>
      <c r="T14" s="59">
        <f t="shared" si="3"/>
        <v>100</v>
      </c>
      <c r="U14" s="59">
        <v>5</v>
      </c>
      <c r="W14" s="51"/>
      <c r="X14" s="51"/>
      <c r="Y14" s="51"/>
      <c r="Z14" s="52"/>
      <c r="AA14" s="51"/>
      <c r="AB14" s="51"/>
      <c r="AC14" s="52"/>
      <c r="AD14" s="51"/>
      <c r="AE14" s="51"/>
      <c r="AF14" s="52"/>
      <c r="AG14" s="51"/>
      <c r="AH14" s="51"/>
      <c r="AI14" s="52"/>
      <c r="AJ14" s="51"/>
      <c r="AK14" s="51"/>
      <c r="AR14" s="36"/>
      <c r="AS14" s="37"/>
      <c r="AT14" s="36"/>
      <c r="AU14" s="36"/>
      <c r="AV14" s="37"/>
      <c r="AW14" s="36"/>
      <c r="AX14" s="36"/>
      <c r="AY14" s="37"/>
      <c r="AZ14" s="36"/>
      <c r="BA14" s="36"/>
      <c r="BB14" s="4"/>
    </row>
    <row r="15" spans="1:54" ht="17.25" customHeight="1">
      <c r="A15" s="7" t="s">
        <v>15</v>
      </c>
      <c r="B15" s="18">
        <v>0</v>
      </c>
      <c r="C15" s="18">
        <v>0</v>
      </c>
      <c r="D15" s="18">
        <v>0</v>
      </c>
      <c r="E15" s="18">
        <v>8</v>
      </c>
      <c r="F15" s="18">
        <v>8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f t="shared" si="0"/>
        <v>8</v>
      </c>
      <c r="R15" s="18">
        <f t="shared" si="1"/>
        <v>8</v>
      </c>
      <c r="S15" s="18">
        <f t="shared" si="2"/>
        <v>0</v>
      </c>
      <c r="T15" s="59">
        <f t="shared" si="3"/>
        <v>100</v>
      </c>
      <c r="U15" s="59">
        <v>5</v>
      </c>
      <c r="W15" s="51"/>
      <c r="X15" s="51"/>
      <c r="Y15" s="51"/>
      <c r="Z15" s="52"/>
      <c r="AA15" s="51"/>
      <c r="AB15" s="51"/>
      <c r="AC15" s="52"/>
      <c r="AD15" s="51"/>
      <c r="AE15" s="51"/>
      <c r="AF15" s="52"/>
      <c r="AG15" s="51"/>
      <c r="AH15" s="51"/>
      <c r="AI15" s="52"/>
      <c r="AJ15" s="51"/>
      <c r="AK15" s="51"/>
      <c r="AR15" s="36"/>
      <c r="AS15" s="37"/>
      <c r="AT15" s="36"/>
      <c r="AU15" s="36"/>
      <c r="AV15" s="37"/>
      <c r="AW15" s="36"/>
      <c r="AX15" s="36"/>
      <c r="AY15" s="37"/>
      <c r="AZ15" s="36"/>
      <c r="BA15" s="36"/>
      <c r="BB15" s="4"/>
    </row>
    <row r="16" spans="1:54" ht="17.25" customHeight="1">
      <c r="A16" s="7" t="s">
        <v>16</v>
      </c>
      <c r="B16" s="18">
        <v>35</v>
      </c>
      <c r="C16" s="18">
        <v>35</v>
      </c>
      <c r="D16" s="18">
        <v>0</v>
      </c>
      <c r="E16" s="18">
        <v>91</v>
      </c>
      <c r="F16" s="18">
        <v>91</v>
      </c>
      <c r="G16" s="18">
        <v>0</v>
      </c>
      <c r="H16" s="18">
        <v>8</v>
      </c>
      <c r="I16" s="18">
        <v>8</v>
      </c>
      <c r="J16" s="18">
        <v>0</v>
      </c>
      <c r="K16" s="18">
        <v>12</v>
      </c>
      <c r="L16" s="18">
        <v>12</v>
      </c>
      <c r="M16" s="18">
        <v>0</v>
      </c>
      <c r="N16" s="18">
        <v>0</v>
      </c>
      <c r="O16" s="18">
        <v>0</v>
      </c>
      <c r="P16" s="18">
        <v>0</v>
      </c>
      <c r="Q16" s="18">
        <f t="shared" si="0"/>
        <v>146</v>
      </c>
      <c r="R16" s="18">
        <f t="shared" si="1"/>
        <v>146</v>
      </c>
      <c r="S16" s="18">
        <f t="shared" si="2"/>
        <v>0</v>
      </c>
      <c r="T16" s="59">
        <f t="shared" si="3"/>
        <v>100</v>
      </c>
      <c r="U16" s="59">
        <v>5</v>
      </c>
      <c r="W16" s="51"/>
      <c r="X16" s="51"/>
      <c r="Y16" s="51"/>
      <c r="Z16" s="52"/>
      <c r="AA16" s="51"/>
      <c r="AB16" s="51"/>
      <c r="AC16" s="52"/>
      <c r="AD16" s="51"/>
      <c r="AE16" s="51"/>
      <c r="AF16" s="52"/>
      <c r="AG16" s="51"/>
      <c r="AH16" s="51"/>
      <c r="AI16" s="52"/>
      <c r="AJ16" s="51"/>
      <c r="AK16" s="51"/>
      <c r="AR16" s="36"/>
      <c r="AS16" s="37"/>
      <c r="AT16" s="36"/>
      <c r="AU16" s="36"/>
      <c r="AV16" s="37"/>
      <c r="AW16" s="36"/>
      <c r="AX16" s="36"/>
      <c r="AY16" s="37"/>
      <c r="AZ16" s="36"/>
      <c r="BA16" s="36"/>
      <c r="BB16" s="4"/>
    </row>
    <row r="17" spans="1:54" ht="17.25" customHeight="1">
      <c r="A17" s="7" t="s">
        <v>17</v>
      </c>
      <c r="B17" s="18">
        <v>2</v>
      </c>
      <c r="C17" s="18">
        <v>2</v>
      </c>
      <c r="D17" s="18">
        <v>0</v>
      </c>
      <c r="E17" s="18">
        <v>19</v>
      </c>
      <c r="F17" s="18">
        <v>18</v>
      </c>
      <c r="G17" s="18">
        <v>1</v>
      </c>
      <c r="H17" s="18">
        <v>0</v>
      </c>
      <c r="I17" s="18">
        <v>0</v>
      </c>
      <c r="J17" s="18">
        <v>0</v>
      </c>
      <c r="K17" s="18">
        <v>1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8">
        <f t="shared" si="0"/>
        <v>22</v>
      </c>
      <c r="R17" s="18">
        <f t="shared" si="1"/>
        <v>21</v>
      </c>
      <c r="S17" s="18">
        <f t="shared" si="2"/>
        <v>1</v>
      </c>
      <c r="T17" s="61">
        <f>R17/Q17*100</f>
        <v>95.45454545454545</v>
      </c>
      <c r="U17" s="59">
        <v>5</v>
      </c>
      <c r="W17" s="51"/>
      <c r="X17" s="51"/>
      <c r="Y17" s="51"/>
      <c r="Z17" s="52"/>
      <c r="AA17" s="51"/>
      <c r="AB17" s="51"/>
      <c r="AC17" s="52"/>
      <c r="AD17" s="51"/>
      <c r="AE17" s="51"/>
      <c r="AF17" s="52"/>
      <c r="AG17" s="51"/>
      <c r="AH17" s="51"/>
      <c r="AI17" s="52"/>
      <c r="AJ17" s="51"/>
      <c r="AK17" s="51"/>
      <c r="AR17" s="36"/>
      <c r="AS17" s="37"/>
      <c r="AT17" s="36"/>
      <c r="AU17" s="36"/>
      <c r="AV17" s="37"/>
      <c r="AW17" s="36"/>
      <c r="AX17" s="36"/>
      <c r="AY17" s="37"/>
      <c r="AZ17" s="36"/>
      <c r="BA17" s="36"/>
      <c r="BB17" s="4"/>
    </row>
    <row r="18" spans="1:54" ht="17.25" customHeight="1">
      <c r="A18" s="7" t="s">
        <v>18</v>
      </c>
      <c r="B18" s="18">
        <v>1</v>
      </c>
      <c r="C18" s="18">
        <v>1</v>
      </c>
      <c r="D18" s="18">
        <v>0</v>
      </c>
      <c r="E18" s="18">
        <v>2</v>
      </c>
      <c r="F18" s="18">
        <v>2</v>
      </c>
      <c r="G18" s="18">
        <v>0</v>
      </c>
      <c r="H18" s="18">
        <v>0</v>
      </c>
      <c r="I18" s="18">
        <v>0</v>
      </c>
      <c r="J18" s="18">
        <v>0</v>
      </c>
      <c r="K18" s="18">
        <v>1</v>
      </c>
      <c r="L18" s="18">
        <v>1</v>
      </c>
      <c r="M18" s="18">
        <v>0</v>
      </c>
      <c r="N18" s="18">
        <v>0</v>
      </c>
      <c r="O18" s="18">
        <v>0</v>
      </c>
      <c r="P18" s="18">
        <v>0</v>
      </c>
      <c r="Q18" s="18">
        <f t="shared" si="0"/>
        <v>4</v>
      </c>
      <c r="R18" s="18">
        <f t="shared" si="1"/>
        <v>4</v>
      </c>
      <c r="S18" s="18">
        <f t="shared" si="2"/>
        <v>0</v>
      </c>
      <c r="T18" s="59">
        <f aca="true" t="shared" si="4" ref="T18:T33">R18/Q18*100</f>
        <v>100</v>
      </c>
      <c r="U18" s="59">
        <v>5</v>
      </c>
      <c r="W18" s="51"/>
      <c r="X18" s="51"/>
      <c r="Y18" s="51"/>
      <c r="Z18" s="52"/>
      <c r="AA18" s="51"/>
      <c r="AB18" s="51"/>
      <c r="AC18" s="52"/>
      <c r="AD18" s="51"/>
      <c r="AE18" s="51"/>
      <c r="AF18" s="52"/>
      <c r="AG18" s="51"/>
      <c r="AH18" s="51"/>
      <c r="AI18" s="52"/>
      <c r="AJ18" s="51"/>
      <c r="AK18" s="51"/>
      <c r="AR18" s="36"/>
      <c r="AS18" s="37"/>
      <c r="AT18" s="36"/>
      <c r="AU18" s="36"/>
      <c r="AV18" s="37"/>
      <c r="AW18" s="36"/>
      <c r="AX18" s="36"/>
      <c r="AY18" s="37"/>
      <c r="AZ18" s="36"/>
      <c r="BA18" s="36"/>
      <c r="BB18" s="4"/>
    </row>
    <row r="19" spans="1:54" ht="17.25" customHeight="1">
      <c r="A19" s="7" t="s">
        <v>19</v>
      </c>
      <c r="B19" s="18">
        <v>3</v>
      </c>
      <c r="C19" s="18">
        <v>3</v>
      </c>
      <c r="D19" s="18">
        <v>0</v>
      </c>
      <c r="E19" s="18">
        <v>41</v>
      </c>
      <c r="F19" s="18">
        <v>40</v>
      </c>
      <c r="G19" s="18">
        <v>1</v>
      </c>
      <c r="H19" s="18">
        <v>0</v>
      </c>
      <c r="I19" s="18">
        <v>0</v>
      </c>
      <c r="J19" s="18">
        <v>0</v>
      </c>
      <c r="K19" s="18">
        <v>2</v>
      </c>
      <c r="L19" s="18">
        <v>2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46</v>
      </c>
      <c r="R19" s="18">
        <f t="shared" si="1"/>
        <v>45</v>
      </c>
      <c r="S19" s="18">
        <f t="shared" si="2"/>
        <v>1</v>
      </c>
      <c r="T19" s="61">
        <f t="shared" si="4"/>
        <v>97.82608695652173</v>
      </c>
      <c r="U19" s="59">
        <v>5</v>
      </c>
      <c r="W19" s="51"/>
      <c r="X19" s="51"/>
      <c r="Y19" s="51"/>
      <c r="Z19" s="52"/>
      <c r="AA19" s="51"/>
      <c r="AB19" s="51"/>
      <c r="AC19" s="52"/>
      <c r="AD19" s="51"/>
      <c r="AE19" s="51"/>
      <c r="AF19" s="52"/>
      <c r="AG19" s="51"/>
      <c r="AH19" s="51"/>
      <c r="AI19" s="52"/>
      <c r="AJ19" s="51"/>
      <c r="AK19" s="51"/>
      <c r="AR19" s="36"/>
      <c r="AS19" s="37"/>
      <c r="AT19" s="36"/>
      <c r="AU19" s="36"/>
      <c r="AV19" s="37"/>
      <c r="AW19" s="36"/>
      <c r="AX19" s="36"/>
      <c r="AY19" s="37"/>
      <c r="AZ19" s="36"/>
      <c r="BA19" s="36"/>
      <c r="BB19" s="4"/>
    </row>
    <row r="20" spans="1:54" ht="17.25" customHeight="1">
      <c r="A20" s="7" t="s">
        <v>20</v>
      </c>
      <c r="B20" s="18">
        <v>1</v>
      </c>
      <c r="C20" s="18">
        <v>1</v>
      </c>
      <c r="D20" s="18">
        <v>0</v>
      </c>
      <c r="E20" s="18">
        <v>9</v>
      </c>
      <c r="F20" s="18">
        <v>9</v>
      </c>
      <c r="G20" s="18">
        <v>0</v>
      </c>
      <c r="H20" s="18">
        <v>0</v>
      </c>
      <c r="I20" s="18">
        <v>0</v>
      </c>
      <c r="J20" s="18">
        <v>0</v>
      </c>
      <c r="K20" s="18">
        <v>2</v>
      </c>
      <c r="L20" s="18">
        <v>2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12</v>
      </c>
      <c r="R20" s="18">
        <f t="shared" si="1"/>
        <v>12</v>
      </c>
      <c r="S20" s="18">
        <f t="shared" si="2"/>
        <v>0</v>
      </c>
      <c r="T20" s="59">
        <f t="shared" si="4"/>
        <v>100</v>
      </c>
      <c r="U20" s="59">
        <v>5</v>
      </c>
      <c r="W20" s="51"/>
      <c r="X20" s="51"/>
      <c r="Y20" s="51"/>
      <c r="Z20" s="52"/>
      <c r="AA20" s="51"/>
      <c r="AB20" s="51"/>
      <c r="AC20" s="52"/>
      <c r="AD20" s="51"/>
      <c r="AE20" s="51"/>
      <c r="AF20" s="52"/>
      <c r="AG20" s="51"/>
      <c r="AH20" s="51"/>
      <c r="AI20" s="52"/>
      <c r="AJ20" s="51"/>
      <c r="AK20" s="51"/>
      <c r="AR20" s="36"/>
      <c r="AS20" s="37"/>
      <c r="AT20" s="36"/>
      <c r="AU20" s="36"/>
      <c r="AV20" s="37"/>
      <c r="AW20" s="36"/>
      <c r="AX20" s="36"/>
      <c r="AY20" s="37"/>
      <c r="AZ20" s="36"/>
      <c r="BA20" s="36"/>
      <c r="BB20" s="4"/>
    </row>
    <row r="21" spans="1:54" ht="17.25" customHeight="1">
      <c r="A21" s="7" t="s">
        <v>21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f t="shared" si="0"/>
        <v>0</v>
      </c>
      <c r="R21" s="18">
        <f t="shared" si="1"/>
        <v>0</v>
      </c>
      <c r="S21" s="18">
        <f t="shared" si="2"/>
        <v>0</v>
      </c>
      <c r="T21" s="58" t="s">
        <v>35</v>
      </c>
      <c r="U21" s="58" t="s">
        <v>34</v>
      </c>
      <c r="W21" s="51"/>
      <c r="X21" s="51"/>
      <c r="Y21" s="51"/>
      <c r="Z21" s="52"/>
      <c r="AA21" s="51"/>
      <c r="AB21" s="51"/>
      <c r="AC21" s="52"/>
      <c r="AD21" s="51"/>
      <c r="AE21" s="51"/>
      <c r="AF21" s="52"/>
      <c r="AG21" s="51"/>
      <c r="AH21" s="51"/>
      <c r="AI21" s="52"/>
      <c r="AJ21" s="51"/>
      <c r="AK21" s="51"/>
      <c r="AR21" s="36"/>
      <c r="AS21" s="37"/>
      <c r="AT21" s="36"/>
      <c r="AU21" s="36"/>
      <c r="AV21" s="37"/>
      <c r="AW21" s="36"/>
      <c r="AX21" s="36"/>
      <c r="AY21" s="37"/>
      <c r="AZ21" s="36"/>
      <c r="BA21" s="36"/>
      <c r="BB21" s="4"/>
    </row>
    <row r="22" spans="1:54" ht="17.25" customHeight="1">
      <c r="A22" s="7" t="s">
        <v>22</v>
      </c>
      <c r="B22" s="18">
        <v>21</v>
      </c>
      <c r="C22" s="18">
        <v>21</v>
      </c>
      <c r="D22" s="18">
        <v>0</v>
      </c>
      <c r="E22" s="18">
        <v>97</v>
      </c>
      <c r="F22" s="18">
        <v>97</v>
      </c>
      <c r="G22" s="18">
        <v>0</v>
      </c>
      <c r="H22" s="18">
        <v>1</v>
      </c>
      <c r="I22" s="18">
        <v>1</v>
      </c>
      <c r="J22" s="18">
        <v>0</v>
      </c>
      <c r="K22" s="18">
        <v>4</v>
      </c>
      <c r="L22" s="18">
        <v>4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123</v>
      </c>
      <c r="R22" s="18">
        <f t="shared" si="1"/>
        <v>123</v>
      </c>
      <c r="S22" s="18">
        <f t="shared" si="2"/>
        <v>0</v>
      </c>
      <c r="T22" s="59">
        <f t="shared" si="4"/>
        <v>100</v>
      </c>
      <c r="U22" s="60">
        <v>5</v>
      </c>
      <c r="W22" s="51"/>
      <c r="X22" s="51"/>
      <c r="Y22" s="51"/>
      <c r="Z22" s="52"/>
      <c r="AA22" s="51"/>
      <c r="AB22" s="51"/>
      <c r="AC22" s="52"/>
      <c r="AD22" s="51"/>
      <c r="AE22" s="51"/>
      <c r="AF22" s="52"/>
      <c r="AG22" s="51"/>
      <c r="AH22" s="51"/>
      <c r="AI22" s="52"/>
      <c r="AJ22" s="51"/>
      <c r="AK22" s="51"/>
      <c r="AR22" s="36"/>
      <c r="AS22" s="37"/>
      <c r="AT22" s="36"/>
      <c r="AU22" s="36"/>
      <c r="AV22" s="37"/>
      <c r="AW22" s="36"/>
      <c r="AX22" s="36"/>
      <c r="AY22" s="37"/>
      <c r="AZ22" s="36"/>
      <c r="BA22" s="36"/>
      <c r="BB22" s="4"/>
    </row>
    <row r="23" spans="1:54" ht="17.25" customHeight="1">
      <c r="A23" s="7" t="s">
        <v>23</v>
      </c>
      <c r="B23" s="18">
        <v>3</v>
      </c>
      <c r="C23" s="18">
        <v>3</v>
      </c>
      <c r="D23" s="18">
        <v>0</v>
      </c>
      <c r="E23" s="18">
        <v>1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1</v>
      </c>
      <c r="M23" s="18">
        <v>0</v>
      </c>
      <c r="N23" s="18">
        <v>0</v>
      </c>
      <c r="O23" s="18">
        <v>0</v>
      </c>
      <c r="P23" s="18">
        <v>0</v>
      </c>
      <c r="Q23" s="18">
        <f t="shared" si="0"/>
        <v>5</v>
      </c>
      <c r="R23" s="18">
        <f t="shared" si="1"/>
        <v>5</v>
      </c>
      <c r="S23" s="18">
        <f t="shared" si="2"/>
        <v>0</v>
      </c>
      <c r="T23" s="59">
        <f t="shared" si="4"/>
        <v>100</v>
      </c>
      <c r="U23" s="60">
        <v>5</v>
      </c>
      <c r="W23" s="51"/>
      <c r="X23" s="51"/>
      <c r="Y23" s="51"/>
      <c r="Z23" s="52"/>
      <c r="AA23" s="51"/>
      <c r="AB23" s="51"/>
      <c r="AC23" s="52"/>
      <c r="AD23" s="51"/>
      <c r="AE23" s="51"/>
      <c r="AF23" s="52"/>
      <c r="AG23" s="51"/>
      <c r="AH23" s="51"/>
      <c r="AI23" s="52"/>
      <c r="AJ23" s="51"/>
      <c r="AK23" s="51"/>
      <c r="AR23" s="36"/>
      <c r="AS23" s="37"/>
      <c r="AT23" s="36"/>
      <c r="AU23" s="36"/>
      <c r="AV23" s="37"/>
      <c r="AW23" s="36"/>
      <c r="AX23" s="36"/>
      <c r="AY23" s="37"/>
      <c r="AZ23" s="36"/>
      <c r="BA23" s="36"/>
      <c r="BB23" s="4"/>
    </row>
    <row r="24" spans="1:54" ht="17.25" customHeight="1">
      <c r="A24" s="7" t="s">
        <v>24</v>
      </c>
      <c r="B24" s="18">
        <v>18</v>
      </c>
      <c r="C24" s="18">
        <v>18</v>
      </c>
      <c r="D24" s="18">
        <v>0</v>
      </c>
      <c r="E24" s="18">
        <v>18</v>
      </c>
      <c r="F24" s="18">
        <v>18</v>
      </c>
      <c r="G24" s="18">
        <v>0</v>
      </c>
      <c r="H24" s="18">
        <v>7</v>
      </c>
      <c r="I24" s="18">
        <v>7</v>
      </c>
      <c r="J24" s="18">
        <v>0</v>
      </c>
      <c r="K24" s="18">
        <v>8</v>
      </c>
      <c r="L24" s="18">
        <v>8</v>
      </c>
      <c r="M24" s="18">
        <v>0</v>
      </c>
      <c r="N24" s="18">
        <v>0</v>
      </c>
      <c r="O24" s="18">
        <v>0</v>
      </c>
      <c r="P24" s="18">
        <v>0</v>
      </c>
      <c r="Q24" s="18">
        <f t="shared" si="0"/>
        <v>51</v>
      </c>
      <c r="R24" s="18">
        <f t="shared" si="1"/>
        <v>51</v>
      </c>
      <c r="S24" s="18">
        <f t="shared" si="2"/>
        <v>0</v>
      </c>
      <c r="T24" s="59">
        <f t="shared" si="4"/>
        <v>100</v>
      </c>
      <c r="U24" s="59">
        <v>5</v>
      </c>
      <c r="W24" s="51"/>
      <c r="X24" s="51"/>
      <c r="Y24" s="51"/>
      <c r="Z24" s="52"/>
      <c r="AA24" s="51"/>
      <c r="AB24" s="51"/>
      <c r="AC24" s="52"/>
      <c r="AD24" s="51"/>
      <c r="AE24" s="51"/>
      <c r="AF24" s="52"/>
      <c r="AG24" s="51"/>
      <c r="AH24" s="51"/>
      <c r="AI24" s="52"/>
      <c r="AJ24" s="51"/>
      <c r="AK24" s="51"/>
      <c r="AR24" s="36"/>
      <c r="AS24" s="37"/>
      <c r="AT24" s="36"/>
      <c r="AU24" s="36"/>
      <c r="AV24" s="37"/>
      <c r="AW24" s="36"/>
      <c r="AX24" s="36"/>
      <c r="AY24" s="37"/>
      <c r="AZ24" s="36"/>
      <c r="BA24" s="36"/>
      <c r="BB24" s="4"/>
    </row>
    <row r="25" spans="1:54" ht="17.25" customHeight="1">
      <c r="A25" s="7" t="s">
        <v>25</v>
      </c>
      <c r="B25" s="18">
        <v>0</v>
      </c>
      <c r="C25" s="18">
        <v>0</v>
      </c>
      <c r="D25" s="18">
        <v>0</v>
      </c>
      <c r="E25" s="18">
        <v>29</v>
      </c>
      <c r="F25" s="18">
        <v>29</v>
      </c>
      <c r="G25" s="18">
        <v>0</v>
      </c>
      <c r="H25" s="18">
        <v>1</v>
      </c>
      <c r="I25" s="18">
        <v>1</v>
      </c>
      <c r="J25" s="18">
        <v>0</v>
      </c>
      <c r="K25" s="18">
        <v>2</v>
      </c>
      <c r="L25" s="18">
        <v>2</v>
      </c>
      <c r="M25" s="18">
        <v>0</v>
      </c>
      <c r="N25" s="18">
        <v>0</v>
      </c>
      <c r="O25" s="18">
        <v>0</v>
      </c>
      <c r="P25" s="18">
        <v>0</v>
      </c>
      <c r="Q25" s="18">
        <f t="shared" si="0"/>
        <v>32</v>
      </c>
      <c r="R25" s="18">
        <f t="shared" si="1"/>
        <v>32</v>
      </c>
      <c r="S25" s="18">
        <f t="shared" si="2"/>
        <v>0</v>
      </c>
      <c r="T25" s="59">
        <f t="shared" si="4"/>
        <v>100</v>
      </c>
      <c r="U25" s="60">
        <v>5</v>
      </c>
      <c r="W25" s="51"/>
      <c r="X25" s="51"/>
      <c r="Y25" s="51"/>
      <c r="Z25" s="52"/>
      <c r="AA25" s="51"/>
      <c r="AB25" s="51"/>
      <c r="AC25" s="52"/>
      <c r="AD25" s="51"/>
      <c r="AE25" s="51"/>
      <c r="AF25" s="52"/>
      <c r="AG25" s="51"/>
      <c r="AH25" s="51"/>
      <c r="AI25" s="52"/>
      <c r="AJ25" s="51"/>
      <c r="AK25" s="51"/>
      <c r="AR25" s="36"/>
      <c r="AS25" s="37"/>
      <c r="AT25" s="36"/>
      <c r="AU25" s="36"/>
      <c r="AV25" s="37"/>
      <c r="AW25" s="36"/>
      <c r="AX25" s="36"/>
      <c r="AY25" s="37"/>
      <c r="AZ25" s="36"/>
      <c r="BA25" s="36"/>
      <c r="BB25" s="4"/>
    </row>
    <row r="26" spans="1:54" ht="17.25" customHeight="1">
      <c r="A26" s="7" t="s">
        <v>26</v>
      </c>
      <c r="B26" s="18">
        <v>121</v>
      </c>
      <c r="C26" s="18">
        <v>121</v>
      </c>
      <c r="D26" s="18">
        <v>0</v>
      </c>
      <c r="E26" s="18">
        <v>186</v>
      </c>
      <c r="F26" s="18">
        <v>186</v>
      </c>
      <c r="G26" s="18">
        <v>0</v>
      </c>
      <c r="H26" s="18">
        <v>1</v>
      </c>
      <c r="I26" s="18">
        <v>1</v>
      </c>
      <c r="J26" s="18">
        <v>0</v>
      </c>
      <c r="K26" s="18">
        <v>47</v>
      </c>
      <c r="L26" s="18">
        <v>47</v>
      </c>
      <c r="M26" s="18">
        <v>0</v>
      </c>
      <c r="N26" s="18">
        <v>0</v>
      </c>
      <c r="O26" s="18">
        <v>0</v>
      </c>
      <c r="P26" s="18">
        <v>0</v>
      </c>
      <c r="Q26" s="18">
        <f t="shared" si="0"/>
        <v>355</v>
      </c>
      <c r="R26" s="18">
        <f t="shared" si="1"/>
        <v>355</v>
      </c>
      <c r="S26" s="18">
        <f t="shared" si="2"/>
        <v>0</v>
      </c>
      <c r="T26" s="59">
        <f t="shared" si="4"/>
        <v>100</v>
      </c>
      <c r="U26" s="60">
        <v>5</v>
      </c>
      <c r="W26" s="51"/>
      <c r="X26" s="51"/>
      <c r="Y26" s="51"/>
      <c r="Z26" s="52"/>
      <c r="AA26" s="51"/>
      <c r="AB26" s="51"/>
      <c r="AC26" s="52"/>
      <c r="AD26" s="51"/>
      <c r="AE26" s="51"/>
      <c r="AF26" s="52"/>
      <c r="AG26" s="51"/>
      <c r="AH26" s="51"/>
      <c r="AI26" s="52"/>
      <c r="AJ26" s="51"/>
      <c r="AK26" s="51"/>
      <c r="AR26" s="36"/>
      <c r="AS26" s="37"/>
      <c r="AT26" s="36"/>
      <c r="AU26" s="36"/>
      <c r="AV26" s="37"/>
      <c r="AW26" s="36"/>
      <c r="AX26" s="36"/>
      <c r="AY26" s="37"/>
      <c r="AZ26" s="36"/>
      <c r="BA26" s="36"/>
      <c r="BB26" s="4"/>
    </row>
    <row r="27" spans="1:54" ht="17.25" customHeight="1">
      <c r="A27" s="7" t="s">
        <v>27</v>
      </c>
      <c r="B27" s="18">
        <v>4</v>
      </c>
      <c r="C27" s="18">
        <v>4</v>
      </c>
      <c r="D27" s="18">
        <v>0</v>
      </c>
      <c r="E27" s="18">
        <v>5</v>
      </c>
      <c r="F27" s="18">
        <v>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f t="shared" si="0"/>
        <v>9</v>
      </c>
      <c r="R27" s="18">
        <f t="shared" si="1"/>
        <v>9</v>
      </c>
      <c r="S27" s="18">
        <f t="shared" si="2"/>
        <v>0</v>
      </c>
      <c r="T27" s="59">
        <f t="shared" si="4"/>
        <v>100</v>
      </c>
      <c r="U27" s="59">
        <v>5</v>
      </c>
      <c r="W27" s="51"/>
      <c r="X27" s="51"/>
      <c r="Y27" s="51"/>
      <c r="Z27" s="52"/>
      <c r="AA27" s="51"/>
      <c r="AB27" s="51"/>
      <c r="AC27" s="52"/>
      <c r="AD27" s="51"/>
      <c r="AE27" s="51"/>
      <c r="AF27" s="52"/>
      <c r="AG27" s="51"/>
      <c r="AH27" s="51"/>
      <c r="AI27" s="52"/>
      <c r="AJ27" s="51"/>
      <c r="AK27" s="51"/>
      <c r="AR27" s="36"/>
      <c r="AS27" s="37"/>
      <c r="AT27" s="36"/>
      <c r="AU27" s="36"/>
      <c r="AV27" s="37"/>
      <c r="AW27" s="36"/>
      <c r="AX27" s="36"/>
      <c r="AY27" s="37"/>
      <c r="AZ27" s="36"/>
      <c r="BA27" s="36"/>
      <c r="BB27" s="4"/>
    </row>
    <row r="28" spans="1:54" ht="17.25" customHeight="1">
      <c r="A28" s="7" t="s">
        <v>28</v>
      </c>
      <c r="B28" s="18">
        <v>1</v>
      </c>
      <c r="C28" s="18">
        <v>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2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8">
        <f t="shared" si="0"/>
        <v>3</v>
      </c>
      <c r="R28" s="18">
        <f t="shared" si="1"/>
        <v>3</v>
      </c>
      <c r="S28" s="18">
        <f t="shared" si="2"/>
        <v>0</v>
      </c>
      <c r="T28" s="59">
        <f t="shared" si="4"/>
        <v>100</v>
      </c>
      <c r="U28" s="58">
        <v>5</v>
      </c>
      <c r="W28" s="51"/>
      <c r="X28" s="51"/>
      <c r="Y28" s="51"/>
      <c r="Z28" s="52"/>
      <c r="AA28" s="51"/>
      <c r="AB28" s="51"/>
      <c r="AC28" s="52"/>
      <c r="AD28" s="51"/>
      <c r="AE28" s="51"/>
      <c r="AF28" s="52"/>
      <c r="AG28" s="51"/>
      <c r="AH28" s="51"/>
      <c r="AI28" s="52"/>
      <c r="AJ28" s="51"/>
      <c r="AK28" s="51"/>
      <c r="AR28" s="36"/>
      <c r="AS28" s="37"/>
      <c r="AT28" s="36"/>
      <c r="AU28" s="36"/>
      <c r="AV28" s="37"/>
      <c r="AW28" s="36"/>
      <c r="AX28" s="36"/>
      <c r="AY28" s="37"/>
      <c r="AZ28" s="36"/>
      <c r="BA28" s="36"/>
      <c r="BB28" s="4"/>
    </row>
    <row r="29" spans="1:54" ht="17.25" customHeight="1">
      <c r="A29" s="7" t="s">
        <v>29</v>
      </c>
      <c r="B29" s="18">
        <v>0</v>
      </c>
      <c r="C29" s="18">
        <v>0</v>
      </c>
      <c r="D29" s="18">
        <v>0</v>
      </c>
      <c r="E29" s="18">
        <v>19</v>
      </c>
      <c r="F29" s="18">
        <v>19</v>
      </c>
      <c r="G29" s="18">
        <v>0</v>
      </c>
      <c r="H29" s="18">
        <v>1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f t="shared" si="0"/>
        <v>20</v>
      </c>
      <c r="R29" s="18">
        <f t="shared" si="1"/>
        <v>20</v>
      </c>
      <c r="S29" s="18">
        <f t="shared" si="2"/>
        <v>0</v>
      </c>
      <c r="T29" s="59">
        <f t="shared" si="4"/>
        <v>100</v>
      </c>
      <c r="U29" s="60">
        <v>5</v>
      </c>
      <c r="W29" s="51"/>
      <c r="X29" s="51"/>
      <c r="Y29" s="51"/>
      <c r="Z29" s="52"/>
      <c r="AA29" s="51"/>
      <c r="AB29" s="51"/>
      <c r="AC29" s="52"/>
      <c r="AD29" s="51"/>
      <c r="AE29" s="51"/>
      <c r="AF29" s="52"/>
      <c r="AG29" s="51"/>
      <c r="AH29" s="51"/>
      <c r="AI29" s="52"/>
      <c r="AJ29" s="51"/>
      <c r="AK29" s="51"/>
      <c r="AR29" s="36"/>
      <c r="AS29" s="37"/>
      <c r="AT29" s="36"/>
      <c r="AU29" s="36"/>
      <c r="AV29" s="37"/>
      <c r="AW29" s="36"/>
      <c r="AX29" s="36"/>
      <c r="AY29" s="37"/>
      <c r="AZ29" s="36"/>
      <c r="BA29" s="36"/>
      <c r="BB29" s="4"/>
    </row>
    <row r="30" spans="1:54" ht="18.75" customHeight="1">
      <c r="A30" s="7" t="s">
        <v>30</v>
      </c>
      <c r="B30" s="18">
        <v>4</v>
      </c>
      <c r="C30" s="18">
        <v>4</v>
      </c>
      <c r="D30" s="18">
        <v>0</v>
      </c>
      <c r="E30" s="18">
        <v>3</v>
      </c>
      <c r="F30" s="18">
        <v>3</v>
      </c>
      <c r="G30" s="18">
        <v>0</v>
      </c>
      <c r="H30" s="18">
        <v>0</v>
      </c>
      <c r="I30" s="18">
        <v>0</v>
      </c>
      <c r="J30" s="18">
        <v>0</v>
      </c>
      <c r="K30" s="18">
        <v>2</v>
      </c>
      <c r="L30" s="18">
        <v>2</v>
      </c>
      <c r="M30" s="18">
        <v>0</v>
      </c>
      <c r="N30" s="18">
        <v>0</v>
      </c>
      <c r="O30" s="18">
        <v>0</v>
      </c>
      <c r="P30" s="18">
        <v>0</v>
      </c>
      <c r="Q30" s="18">
        <f t="shared" si="0"/>
        <v>9</v>
      </c>
      <c r="R30" s="18">
        <f t="shared" si="1"/>
        <v>9</v>
      </c>
      <c r="S30" s="18">
        <f t="shared" si="2"/>
        <v>0</v>
      </c>
      <c r="T30" s="59">
        <f t="shared" si="4"/>
        <v>100</v>
      </c>
      <c r="U30" s="59">
        <v>5</v>
      </c>
      <c r="W30" s="51"/>
      <c r="X30" s="51"/>
      <c r="Y30" s="51"/>
      <c r="Z30" s="52"/>
      <c r="AA30" s="51"/>
      <c r="AB30" s="51"/>
      <c r="AC30" s="52"/>
      <c r="AD30" s="51"/>
      <c r="AE30" s="51"/>
      <c r="AF30" s="52"/>
      <c r="AG30" s="51"/>
      <c r="AH30" s="51"/>
      <c r="AI30" s="52"/>
      <c r="AJ30" s="51"/>
      <c r="AK30" s="51"/>
      <c r="AR30" s="36"/>
      <c r="AS30" s="37"/>
      <c r="AT30" s="36"/>
      <c r="AU30" s="36"/>
      <c r="AV30" s="37"/>
      <c r="AW30" s="36"/>
      <c r="AX30" s="36"/>
      <c r="AY30" s="37"/>
      <c r="AZ30" s="36"/>
      <c r="BA30" s="36"/>
      <c r="BB30" s="4"/>
    </row>
    <row r="31" spans="1:54" ht="17.25" customHeight="1">
      <c r="A31" s="7" t="s">
        <v>31</v>
      </c>
      <c r="B31" s="18">
        <v>3</v>
      </c>
      <c r="C31" s="18">
        <v>3</v>
      </c>
      <c r="D31" s="18">
        <v>0</v>
      </c>
      <c r="E31" s="18">
        <v>2</v>
      </c>
      <c r="F31" s="18">
        <v>2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f t="shared" si="0"/>
        <v>5</v>
      </c>
      <c r="R31" s="18">
        <f t="shared" si="1"/>
        <v>5</v>
      </c>
      <c r="S31" s="18">
        <f t="shared" si="2"/>
        <v>0</v>
      </c>
      <c r="T31" s="59">
        <f t="shared" si="4"/>
        <v>100</v>
      </c>
      <c r="U31" s="60">
        <v>5</v>
      </c>
      <c r="W31" s="51"/>
      <c r="X31" s="51"/>
      <c r="Y31" s="51"/>
      <c r="Z31" s="52"/>
      <c r="AA31" s="51"/>
      <c r="AB31" s="51"/>
      <c r="AC31" s="52"/>
      <c r="AD31" s="51"/>
      <c r="AE31" s="51"/>
      <c r="AF31" s="52"/>
      <c r="AG31" s="51"/>
      <c r="AH31" s="51"/>
      <c r="AI31" s="52"/>
      <c r="AJ31" s="51"/>
      <c r="AK31" s="51"/>
      <c r="AR31" s="36"/>
      <c r="AS31" s="37"/>
      <c r="AT31" s="36"/>
      <c r="AU31" s="36"/>
      <c r="AV31" s="37"/>
      <c r="AW31" s="36"/>
      <c r="AX31" s="36"/>
      <c r="AY31" s="37"/>
      <c r="AZ31" s="36"/>
      <c r="BA31" s="36"/>
      <c r="BB31" s="4"/>
    </row>
    <row r="32" spans="1:54" ht="17.25" customHeight="1">
      <c r="A32" s="7" t="s">
        <v>11</v>
      </c>
      <c r="B32" s="18">
        <v>3</v>
      </c>
      <c r="C32" s="18">
        <v>3</v>
      </c>
      <c r="D32" s="18">
        <v>0</v>
      </c>
      <c r="E32" s="18">
        <v>37</v>
      </c>
      <c r="F32" s="18">
        <v>37</v>
      </c>
      <c r="G32" s="18">
        <v>0</v>
      </c>
      <c r="H32" s="18">
        <v>0</v>
      </c>
      <c r="I32" s="18">
        <v>0</v>
      </c>
      <c r="J32" s="18">
        <v>0</v>
      </c>
      <c r="K32" s="18">
        <v>3</v>
      </c>
      <c r="L32" s="18">
        <v>3</v>
      </c>
      <c r="M32" s="18">
        <v>0</v>
      </c>
      <c r="N32" s="18">
        <v>0</v>
      </c>
      <c r="O32" s="18">
        <v>0</v>
      </c>
      <c r="P32" s="18">
        <v>0</v>
      </c>
      <c r="Q32" s="18">
        <f t="shared" si="0"/>
        <v>43</v>
      </c>
      <c r="R32" s="18">
        <f t="shared" si="1"/>
        <v>43</v>
      </c>
      <c r="S32" s="18">
        <f t="shared" si="2"/>
        <v>0</v>
      </c>
      <c r="T32" s="59">
        <f t="shared" si="4"/>
        <v>100</v>
      </c>
      <c r="U32" s="60">
        <v>5</v>
      </c>
      <c r="W32" s="51"/>
      <c r="X32" s="51"/>
      <c r="Y32" s="51"/>
      <c r="Z32" s="52"/>
      <c r="AA32" s="51"/>
      <c r="AB32" s="51"/>
      <c r="AC32" s="52"/>
      <c r="AD32" s="51"/>
      <c r="AE32" s="51"/>
      <c r="AF32" s="52"/>
      <c r="AG32" s="51"/>
      <c r="AH32" s="51"/>
      <c r="AI32" s="52"/>
      <c r="AJ32" s="51"/>
      <c r="AK32" s="51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640</v>
      </c>
      <c r="C33" s="10">
        <f aca="true" t="shared" si="5" ref="C33:P33">SUM(C5:C32)</f>
        <v>638</v>
      </c>
      <c r="D33" s="10">
        <f t="shared" si="5"/>
        <v>2</v>
      </c>
      <c r="E33" s="10">
        <f t="shared" si="5"/>
        <v>1241</v>
      </c>
      <c r="F33" s="10">
        <f t="shared" si="5"/>
        <v>1232</v>
      </c>
      <c r="G33" s="10">
        <f t="shared" si="5"/>
        <v>9</v>
      </c>
      <c r="H33" s="10">
        <f t="shared" si="5"/>
        <v>49</v>
      </c>
      <c r="I33" s="10">
        <f t="shared" si="5"/>
        <v>49</v>
      </c>
      <c r="J33" s="10">
        <f t="shared" si="5"/>
        <v>0</v>
      </c>
      <c r="K33" s="10">
        <f t="shared" si="5"/>
        <v>223</v>
      </c>
      <c r="L33" s="10">
        <f t="shared" si="5"/>
        <v>223</v>
      </c>
      <c r="M33" s="10">
        <f t="shared" si="5"/>
        <v>0</v>
      </c>
      <c r="N33" s="10">
        <f t="shared" si="5"/>
        <v>3</v>
      </c>
      <c r="O33" s="10">
        <f t="shared" si="5"/>
        <v>3</v>
      </c>
      <c r="P33" s="10">
        <f t="shared" si="5"/>
        <v>0</v>
      </c>
      <c r="Q33" s="10">
        <f>SUM(Q5:Q31)</f>
        <v>2113</v>
      </c>
      <c r="R33" s="10">
        <f>SUM(R5:R31)</f>
        <v>2102</v>
      </c>
      <c r="S33" s="12">
        <f>SUM(S5:S31)</f>
        <v>11</v>
      </c>
      <c r="T33" s="61">
        <f t="shared" si="4"/>
        <v>99.47941315664931</v>
      </c>
      <c r="U33" s="58">
        <v>5</v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0" customFormat="1" ht="3.75" customHeight="1">
      <c r="A34" s="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</row>
    <row r="35" spans="1:54" s="20" customFormat="1" ht="21.75" customHeight="1">
      <c r="A35" s="104" t="s">
        <v>43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6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</row>
    <row r="36" spans="1:54" s="20" customFormat="1" ht="18" customHeight="1">
      <c r="A36" s="106" t="s">
        <v>45</v>
      </c>
      <c r="B36" s="107"/>
      <c r="C36" s="107"/>
      <c r="D36" s="107"/>
      <c r="E36" s="107"/>
      <c r="F36" s="107"/>
      <c r="G36" s="108" t="s">
        <v>48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9" t="s">
        <v>44</v>
      </c>
      <c r="R36" s="109"/>
      <c r="S36" s="109"/>
      <c r="T36" s="109"/>
      <c r="U36" s="109"/>
      <c r="V36" s="6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</row>
    <row r="37" spans="1:22" s="20" customFormat="1" ht="15.75" customHeight="1">
      <c r="A37" s="110"/>
      <c r="B37" s="111"/>
      <c r="C37" s="111"/>
      <c r="D37" s="111"/>
      <c r="E37" s="111"/>
      <c r="F37" s="111"/>
      <c r="G37" s="111"/>
      <c r="H37" s="112" t="s">
        <v>41</v>
      </c>
      <c r="I37" s="112"/>
      <c r="J37" s="112"/>
      <c r="K37" s="112"/>
      <c r="L37" s="112"/>
      <c r="M37" s="112"/>
      <c r="N37" s="112"/>
      <c r="O37" s="112"/>
      <c r="P37" s="55"/>
      <c r="Q37" s="109"/>
      <c r="R37" s="109"/>
      <c r="S37" s="109"/>
      <c r="T37" s="109"/>
      <c r="U37" s="109"/>
      <c r="V37" s="6"/>
    </row>
    <row r="38" spans="1:21" s="20" customFormat="1" ht="18.75" customHeight="1">
      <c r="A38" s="88" t="s">
        <v>53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  <c r="O38" s="89"/>
      <c r="P38" s="89"/>
      <c r="Q38" s="89"/>
      <c r="R38" s="89"/>
      <c r="S38" s="89"/>
      <c r="T38" s="89"/>
      <c r="U38" s="89"/>
    </row>
    <row r="39" spans="1:21" s="20" customFormat="1" ht="18.75" customHeight="1">
      <c r="A39" s="90" t="s">
        <v>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s="20" customFormat="1" ht="18.75" customHeight="1">
      <c r="A40" s="92" t="s">
        <v>55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s="20" customFormat="1" ht="18.75" customHeight="1">
      <c r="A41" s="92" t="s">
        <v>56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s="20" customFormat="1" ht="18.75" customHeight="1">
      <c r="A42" s="92" t="s">
        <v>57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23:42" ht="15.75" customHeight="1">
      <c r="W43" s="47"/>
      <c r="X43" s="47"/>
      <c r="Y43" s="47"/>
      <c r="Z43" s="48"/>
      <c r="AA43" s="47"/>
      <c r="AB43" s="47"/>
      <c r="AC43" s="48"/>
      <c r="AD43" s="47"/>
      <c r="AE43" s="47"/>
      <c r="AF43" s="48"/>
      <c r="AG43" s="47"/>
      <c r="AH43" s="47"/>
      <c r="AI43" s="48"/>
      <c r="AJ43" s="47"/>
      <c r="AK43" s="47"/>
      <c r="AL43" s="4"/>
      <c r="AM43" s="36"/>
      <c r="AN43" s="4"/>
      <c r="AO43" s="4"/>
      <c r="AP43" s="4"/>
    </row>
    <row r="44" spans="23:42" ht="7.5" customHeight="1">
      <c r="W44" s="47"/>
      <c r="X44" s="47"/>
      <c r="Y44" s="47"/>
      <c r="Z44" s="48"/>
      <c r="AA44" s="47"/>
      <c r="AB44" s="47"/>
      <c r="AC44" s="48"/>
      <c r="AD44" s="47"/>
      <c r="AE44" s="47"/>
      <c r="AF44" s="48"/>
      <c r="AG44" s="47"/>
      <c r="AH44" s="47"/>
      <c r="AI44" s="48"/>
      <c r="AJ44" s="47"/>
      <c r="AK44" s="47"/>
      <c r="AL44" s="4"/>
      <c r="AM44" s="36"/>
      <c r="AN44" s="4"/>
      <c r="AO44" s="4"/>
      <c r="AP44" s="4"/>
    </row>
    <row r="45" spans="1:42" ht="18.75" customHeight="1">
      <c r="A45" s="114" t="s">
        <v>93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W45" s="47"/>
      <c r="X45" s="47"/>
      <c r="Y45" s="47"/>
      <c r="Z45" s="48"/>
      <c r="AA45" s="47"/>
      <c r="AB45" s="47"/>
      <c r="AC45" s="48"/>
      <c r="AD45" s="47"/>
      <c r="AE45" s="47"/>
      <c r="AF45" s="48"/>
      <c r="AG45" s="47"/>
      <c r="AH45" s="47"/>
      <c r="AI45" s="48"/>
      <c r="AJ45" s="47"/>
      <c r="AK45" s="47"/>
      <c r="AL45" s="4"/>
      <c r="AM45" s="36"/>
      <c r="AN45" s="4"/>
      <c r="AO45" s="4"/>
      <c r="AP45" s="4"/>
    </row>
    <row r="46" spans="1:42" ht="21">
      <c r="A46" s="116" t="s">
        <v>94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W46" s="47"/>
      <c r="X46" s="47"/>
      <c r="Y46" s="47"/>
      <c r="Z46" s="48"/>
      <c r="AA46" s="47"/>
      <c r="AB46" s="47"/>
      <c r="AC46" s="48"/>
      <c r="AD46" s="47"/>
      <c r="AE46" s="47"/>
      <c r="AF46" s="48"/>
      <c r="AG46" s="47"/>
      <c r="AH46" s="47"/>
      <c r="AI46" s="48"/>
      <c r="AJ46" s="47"/>
      <c r="AK46" s="47"/>
      <c r="AL46" s="4"/>
      <c r="AM46" s="36"/>
      <c r="AN46" s="4"/>
      <c r="AO46" s="4"/>
      <c r="AP46" s="37"/>
    </row>
    <row r="47" spans="1:42" ht="45" customHeight="1">
      <c r="A47" s="125" t="s">
        <v>0</v>
      </c>
      <c r="B47" s="121" t="s">
        <v>36</v>
      </c>
      <c r="C47" s="122"/>
      <c r="D47" s="124"/>
      <c r="E47" s="121" t="s">
        <v>37</v>
      </c>
      <c r="F47" s="122"/>
      <c r="G47" s="124"/>
      <c r="H47" s="121" t="s">
        <v>38</v>
      </c>
      <c r="I47" s="122"/>
      <c r="J47" s="124"/>
      <c r="K47" s="121" t="s">
        <v>39</v>
      </c>
      <c r="L47" s="122"/>
      <c r="M47" s="124"/>
      <c r="N47" s="121" t="s">
        <v>40</v>
      </c>
      <c r="O47" s="122"/>
      <c r="P47" s="122"/>
      <c r="Q47" s="87" t="s">
        <v>41</v>
      </c>
      <c r="R47" s="86"/>
      <c r="S47" s="123"/>
      <c r="T47" s="87" t="s">
        <v>42</v>
      </c>
      <c r="U47" s="86"/>
      <c r="W47" s="47"/>
      <c r="X47" s="47"/>
      <c r="Y47" s="47"/>
      <c r="Z47" s="48"/>
      <c r="AA47" s="47"/>
      <c r="AB47" s="47"/>
      <c r="AC47" s="48"/>
      <c r="AD47" s="47"/>
      <c r="AE47" s="47"/>
      <c r="AF47" s="48"/>
      <c r="AG47" s="47"/>
      <c r="AH47" s="47"/>
      <c r="AI47" s="48"/>
      <c r="AJ47" s="47"/>
      <c r="AK47" s="47"/>
      <c r="AL47" s="4"/>
      <c r="AM47" s="36"/>
      <c r="AN47" s="4"/>
      <c r="AO47" s="4"/>
      <c r="AP47" s="4"/>
    </row>
    <row r="48" spans="1:42" ht="30">
      <c r="A48" s="126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47"/>
      <c r="X48" s="47"/>
      <c r="Y48" s="47"/>
      <c r="Z48" s="48"/>
      <c r="AA48" s="47"/>
      <c r="AB48" s="47"/>
      <c r="AC48" s="48"/>
      <c r="AD48" s="47"/>
      <c r="AE48" s="47"/>
      <c r="AF48" s="48"/>
      <c r="AG48" s="47"/>
      <c r="AH48" s="47"/>
      <c r="AI48" s="48"/>
      <c r="AJ48" s="47"/>
      <c r="AK48" s="47"/>
      <c r="AL48" s="4"/>
      <c r="AM48" s="36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58" t="s">
        <v>35</v>
      </c>
      <c r="U49" s="58" t="s">
        <v>34</v>
      </c>
      <c r="W49" s="47"/>
      <c r="X49" s="47"/>
      <c r="Y49" s="47"/>
      <c r="Z49" s="48"/>
      <c r="AA49" s="47"/>
      <c r="AB49" s="47"/>
      <c r="AC49" s="48"/>
      <c r="AD49" s="47"/>
      <c r="AE49" s="47"/>
      <c r="AF49" s="48"/>
      <c r="AG49" s="47"/>
      <c r="AH49" s="47"/>
      <c r="AI49" s="48"/>
      <c r="AJ49" s="47"/>
      <c r="AK49" s="47"/>
      <c r="AL49" s="4"/>
      <c r="AM49" s="36"/>
      <c r="AN49" s="4"/>
      <c r="AO49" s="4"/>
      <c r="AP49" s="4"/>
    </row>
    <row r="50" spans="1:42" ht="16.5" customHeight="1">
      <c r="A50" s="7" t="s">
        <v>5</v>
      </c>
      <c r="B50" s="18">
        <v>351</v>
      </c>
      <c r="C50" s="18">
        <v>349</v>
      </c>
      <c r="D50" s="18">
        <v>2</v>
      </c>
      <c r="E50" s="18">
        <v>436</v>
      </c>
      <c r="F50" s="18">
        <v>429</v>
      </c>
      <c r="G50" s="18">
        <v>7</v>
      </c>
      <c r="H50" s="18">
        <v>29</v>
      </c>
      <c r="I50" s="18">
        <v>29</v>
      </c>
      <c r="J50" s="18">
        <v>0</v>
      </c>
      <c r="K50" s="18">
        <v>75</v>
      </c>
      <c r="L50" s="18">
        <v>75</v>
      </c>
      <c r="M50" s="18">
        <v>0</v>
      </c>
      <c r="N50" s="18">
        <v>2</v>
      </c>
      <c r="O50" s="18">
        <v>2</v>
      </c>
      <c r="P50" s="18">
        <v>0</v>
      </c>
      <c r="Q50" s="18">
        <f>SUM(B50,E50,H50,K50,N50)</f>
        <v>893</v>
      </c>
      <c r="R50" s="18">
        <f>SUM(C50,F50,I50,L50,O50)</f>
        <v>884</v>
      </c>
      <c r="S50" s="18">
        <f>SUM(D50,G50,J50,M50,P50)</f>
        <v>9</v>
      </c>
      <c r="T50" s="57">
        <f aca="true" t="shared" si="6" ref="T50:T60">R50/Q50*100</f>
        <v>98.99216125419933</v>
      </c>
      <c r="U50" s="57">
        <v>4.899</v>
      </c>
      <c r="W50" s="51"/>
      <c r="X50" s="51"/>
      <c r="Y50" s="51"/>
      <c r="Z50" s="52"/>
      <c r="AA50" s="51"/>
      <c r="AB50" s="51"/>
      <c r="AC50" s="52"/>
      <c r="AD50" s="51"/>
      <c r="AE50" s="51"/>
      <c r="AF50" s="52"/>
      <c r="AG50" s="51"/>
      <c r="AH50" s="51"/>
      <c r="AI50" s="52"/>
      <c r="AJ50" s="51"/>
      <c r="AK50" s="51"/>
      <c r="AL50" s="4"/>
      <c r="AM50" s="36"/>
      <c r="AN50" s="4"/>
      <c r="AO50" s="4"/>
      <c r="AP50" s="4"/>
    </row>
    <row r="51" spans="1:42" ht="16.5" customHeight="1">
      <c r="A51" s="7" t="s">
        <v>6</v>
      </c>
      <c r="B51" s="18">
        <v>1</v>
      </c>
      <c r="C51" s="18">
        <v>1</v>
      </c>
      <c r="D51" s="18">
        <v>0</v>
      </c>
      <c r="E51" s="18">
        <v>14</v>
      </c>
      <c r="F51" s="18">
        <v>14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f aca="true" t="shared" si="7" ref="Q51:Q76">SUM(B51,E51,H51,K51,N51)</f>
        <v>15</v>
      </c>
      <c r="R51" s="18">
        <f aca="true" t="shared" si="8" ref="R51:R76">SUM(C51,F51,I51,L51,O51)</f>
        <v>15</v>
      </c>
      <c r="S51" s="18">
        <f aca="true" t="shared" si="9" ref="S51:S76">SUM(D51,G51,J51,M51,P51)</f>
        <v>0</v>
      </c>
      <c r="T51" s="59">
        <f t="shared" si="6"/>
        <v>100</v>
      </c>
      <c r="U51" s="60">
        <v>5</v>
      </c>
      <c r="W51" s="51"/>
      <c r="X51" s="51"/>
      <c r="Y51" s="51"/>
      <c r="Z51" s="52"/>
      <c r="AA51" s="51"/>
      <c r="AB51" s="51"/>
      <c r="AC51" s="52"/>
      <c r="AD51" s="51"/>
      <c r="AE51" s="51"/>
      <c r="AF51" s="52"/>
      <c r="AG51" s="51"/>
      <c r="AH51" s="51"/>
      <c r="AI51" s="52"/>
      <c r="AJ51" s="51"/>
      <c r="AK51" s="51"/>
      <c r="AL51" s="4"/>
      <c r="AM51" s="36"/>
      <c r="AN51" s="4"/>
      <c r="AO51" s="4"/>
      <c r="AP51" s="4"/>
    </row>
    <row r="52" spans="1:42" ht="16.5" customHeight="1">
      <c r="A52" s="7" t="s">
        <v>7</v>
      </c>
      <c r="B52" s="18">
        <v>12</v>
      </c>
      <c r="C52" s="18">
        <v>12</v>
      </c>
      <c r="D52" s="18">
        <v>0</v>
      </c>
      <c r="E52" s="18">
        <v>22</v>
      </c>
      <c r="F52" s="18">
        <v>22</v>
      </c>
      <c r="G52" s="18">
        <v>0</v>
      </c>
      <c r="H52" s="18">
        <v>0</v>
      </c>
      <c r="I52" s="18">
        <v>0</v>
      </c>
      <c r="J52" s="18">
        <v>0</v>
      </c>
      <c r="K52" s="18">
        <v>3</v>
      </c>
      <c r="L52" s="18">
        <v>3</v>
      </c>
      <c r="M52" s="18">
        <v>0</v>
      </c>
      <c r="N52" s="18">
        <v>0</v>
      </c>
      <c r="O52" s="18">
        <v>0</v>
      </c>
      <c r="P52" s="18">
        <v>0</v>
      </c>
      <c r="Q52" s="18">
        <f t="shared" si="7"/>
        <v>37</v>
      </c>
      <c r="R52" s="18">
        <f t="shared" si="8"/>
        <v>37</v>
      </c>
      <c r="S52" s="18">
        <f t="shared" si="9"/>
        <v>0</v>
      </c>
      <c r="T52" s="59">
        <f t="shared" si="6"/>
        <v>100</v>
      </c>
      <c r="U52" s="60">
        <v>5</v>
      </c>
      <c r="W52" s="51"/>
      <c r="X52" s="51"/>
      <c r="Y52" s="51"/>
      <c r="Z52" s="52"/>
      <c r="AA52" s="51"/>
      <c r="AB52" s="51"/>
      <c r="AC52" s="52"/>
      <c r="AD52" s="51"/>
      <c r="AE52" s="51"/>
      <c r="AF52" s="52"/>
      <c r="AG52" s="51"/>
      <c r="AH52" s="51"/>
      <c r="AI52" s="52"/>
      <c r="AJ52" s="51"/>
      <c r="AK52" s="51"/>
      <c r="AL52" s="4"/>
      <c r="AM52" s="36"/>
      <c r="AN52" s="4"/>
      <c r="AO52" s="4"/>
      <c r="AP52" s="4"/>
    </row>
    <row r="53" spans="1:42" ht="16.5" customHeight="1">
      <c r="A53" s="7" t="s">
        <v>8</v>
      </c>
      <c r="B53" s="18">
        <v>34</v>
      </c>
      <c r="C53" s="18">
        <v>34</v>
      </c>
      <c r="D53" s="18">
        <v>0</v>
      </c>
      <c r="E53" s="18">
        <v>100</v>
      </c>
      <c r="F53" s="18">
        <v>100</v>
      </c>
      <c r="G53" s="18">
        <v>0</v>
      </c>
      <c r="H53" s="18">
        <v>0</v>
      </c>
      <c r="I53" s="18">
        <v>0</v>
      </c>
      <c r="J53" s="18">
        <v>0</v>
      </c>
      <c r="K53" s="18">
        <v>48</v>
      </c>
      <c r="L53" s="18">
        <v>48</v>
      </c>
      <c r="M53" s="18">
        <v>0</v>
      </c>
      <c r="N53" s="18">
        <v>0</v>
      </c>
      <c r="O53" s="18">
        <v>0</v>
      </c>
      <c r="P53" s="18">
        <v>0</v>
      </c>
      <c r="Q53" s="18">
        <f t="shared" si="7"/>
        <v>182</v>
      </c>
      <c r="R53" s="18">
        <f t="shared" si="8"/>
        <v>182</v>
      </c>
      <c r="S53" s="18">
        <f t="shared" si="9"/>
        <v>0</v>
      </c>
      <c r="T53" s="59">
        <f t="shared" si="6"/>
        <v>100</v>
      </c>
      <c r="U53" s="59">
        <v>5</v>
      </c>
      <c r="W53" s="51"/>
      <c r="X53" s="51"/>
      <c r="Y53" s="51"/>
      <c r="Z53" s="52"/>
      <c r="AA53" s="51"/>
      <c r="AB53" s="51"/>
      <c r="AC53" s="52"/>
      <c r="AD53" s="51"/>
      <c r="AE53" s="51"/>
      <c r="AF53" s="52"/>
      <c r="AG53" s="51"/>
      <c r="AH53" s="51"/>
      <c r="AI53" s="52"/>
      <c r="AJ53" s="51"/>
      <c r="AK53" s="51"/>
      <c r="AL53" s="4"/>
      <c r="AM53" s="36"/>
      <c r="AN53" s="4"/>
      <c r="AO53" s="4"/>
      <c r="AP53" s="4"/>
    </row>
    <row r="54" spans="1:42" ht="16.5" customHeight="1">
      <c r="A54" s="7" t="s">
        <v>9</v>
      </c>
      <c r="B54" s="18">
        <v>5</v>
      </c>
      <c r="C54" s="18">
        <v>5</v>
      </c>
      <c r="D54" s="18">
        <v>0</v>
      </c>
      <c r="E54" s="18">
        <v>20</v>
      </c>
      <c r="F54" s="18">
        <v>20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 t="shared" si="7"/>
        <v>25</v>
      </c>
      <c r="R54" s="18">
        <f t="shared" si="8"/>
        <v>25</v>
      </c>
      <c r="S54" s="18">
        <f t="shared" si="9"/>
        <v>0</v>
      </c>
      <c r="T54" s="60">
        <f t="shared" si="6"/>
        <v>100</v>
      </c>
      <c r="U54" s="60">
        <v>5</v>
      </c>
      <c r="W54" s="51"/>
      <c r="X54" s="51"/>
      <c r="Y54" s="51"/>
      <c r="Z54" s="52"/>
      <c r="AA54" s="51"/>
      <c r="AB54" s="51"/>
      <c r="AC54" s="52"/>
      <c r="AD54" s="51"/>
      <c r="AE54" s="51"/>
      <c r="AF54" s="52"/>
      <c r="AG54" s="51"/>
      <c r="AH54" s="51"/>
      <c r="AI54" s="52"/>
      <c r="AJ54" s="51"/>
      <c r="AK54" s="51"/>
      <c r="AL54" s="4"/>
      <c r="AM54" s="36"/>
      <c r="AN54" s="4"/>
      <c r="AO54" s="4"/>
      <c r="AP54" s="4"/>
    </row>
    <row r="55" spans="1:42" ht="16.5" customHeight="1">
      <c r="A55" s="7" t="s">
        <v>10</v>
      </c>
      <c r="B55" s="18">
        <v>5</v>
      </c>
      <c r="C55" s="18">
        <v>5</v>
      </c>
      <c r="D55" s="18">
        <v>0</v>
      </c>
      <c r="E55" s="18">
        <v>3</v>
      </c>
      <c r="F55" s="18">
        <v>3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L55" s="18">
        <v>1</v>
      </c>
      <c r="M55" s="18">
        <v>0</v>
      </c>
      <c r="N55" s="18">
        <v>1</v>
      </c>
      <c r="O55" s="18">
        <v>1</v>
      </c>
      <c r="P55" s="18">
        <v>0</v>
      </c>
      <c r="Q55" s="18">
        <f t="shared" si="7"/>
        <v>10</v>
      </c>
      <c r="R55" s="18">
        <f t="shared" si="8"/>
        <v>10</v>
      </c>
      <c r="S55" s="18">
        <f t="shared" si="9"/>
        <v>0</v>
      </c>
      <c r="T55" s="59">
        <f t="shared" si="6"/>
        <v>100</v>
      </c>
      <c r="U55" s="59">
        <v>5</v>
      </c>
      <c r="W55" s="51"/>
      <c r="X55" s="51"/>
      <c r="Y55" s="51"/>
      <c r="Z55" s="52"/>
      <c r="AA55" s="51"/>
      <c r="AB55" s="51"/>
      <c r="AC55" s="52"/>
      <c r="AD55" s="51"/>
      <c r="AE55" s="51"/>
      <c r="AF55" s="52"/>
      <c r="AG55" s="51"/>
      <c r="AH55" s="51"/>
      <c r="AI55" s="52"/>
      <c r="AJ55" s="51"/>
      <c r="AK55" s="51"/>
      <c r="AL55" s="4"/>
      <c r="AM55" s="36"/>
      <c r="AN55" s="4"/>
      <c r="AO55" s="4"/>
      <c r="AP55" s="4"/>
    </row>
    <row r="56" spans="1:42" ht="16.5" customHeight="1">
      <c r="A56" s="7" t="s">
        <v>12</v>
      </c>
      <c r="B56" s="18">
        <v>0</v>
      </c>
      <c r="C56" s="18">
        <v>0</v>
      </c>
      <c r="D56" s="18">
        <v>0</v>
      </c>
      <c r="E56" s="18">
        <v>17</v>
      </c>
      <c r="F56" s="18">
        <v>17</v>
      </c>
      <c r="G56" s="18">
        <v>0</v>
      </c>
      <c r="H56" s="18">
        <v>0</v>
      </c>
      <c r="I56" s="18">
        <v>0</v>
      </c>
      <c r="J56" s="18">
        <v>0</v>
      </c>
      <c r="K56" s="18">
        <v>2</v>
      </c>
      <c r="L56" s="18">
        <v>2</v>
      </c>
      <c r="M56" s="18">
        <v>0</v>
      </c>
      <c r="N56" s="18">
        <v>0</v>
      </c>
      <c r="O56" s="18">
        <v>0</v>
      </c>
      <c r="P56" s="18">
        <v>0</v>
      </c>
      <c r="Q56" s="18">
        <f t="shared" si="7"/>
        <v>19</v>
      </c>
      <c r="R56" s="18">
        <f t="shared" si="8"/>
        <v>19</v>
      </c>
      <c r="S56" s="18">
        <f t="shared" si="9"/>
        <v>0</v>
      </c>
      <c r="T56" s="60">
        <f t="shared" si="6"/>
        <v>100</v>
      </c>
      <c r="U56" s="60">
        <v>5</v>
      </c>
      <c r="W56" s="51"/>
      <c r="X56" s="51"/>
      <c r="Y56" s="51"/>
      <c r="Z56" s="52"/>
      <c r="AA56" s="51"/>
      <c r="AB56" s="51"/>
      <c r="AC56" s="52"/>
      <c r="AD56" s="51"/>
      <c r="AE56" s="51"/>
      <c r="AF56" s="52"/>
      <c r="AG56" s="51"/>
      <c r="AH56" s="51"/>
      <c r="AI56" s="52"/>
      <c r="AJ56" s="51"/>
      <c r="AK56" s="51"/>
      <c r="AL56" s="4"/>
      <c r="AM56" s="36"/>
      <c r="AN56" s="4"/>
      <c r="AO56" s="4"/>
      <c r="AP56" s="4"/>
    </row>
    <row r="57" spans="1:42" ht="16.5" customHeight="1">
      <c r="A57" s="7" t="s">
        <v>13</v>
      </c>
      <c r="B57" s="18">
        <v>0</v>
      </c>
      <c r="C57" s="18">
        <v>0</v>
      </c>
      <c r="D57" s="18">
        <v>0</v>
      </c>
      <c r="E57" s="18">
        <v>6</v>
      </c>
      <c r="F57" s="18">
        <v>6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f t="shared" si="7"/>
        <v>6</v>
      </c>
      <c r="R57" s="18">
        <f t="shared" si="8"/>
        <v>6</v>
      </c>
      <c r="S57" s="18">
        <f t="shared" si="9"/>
        <v>0</v>
      </c>
      <c r="T57" s="59">
        <f t="shared" si="6"/>
        <v>100</v>
      </c>
      <c r="U57" s="60">
        <v>5</v>
      </c>
      <c r="W57" s="51"/>
      <c r="X57" s="51"/>
      <c r="Y57" s="51"/>
      <c r="Z57" s="52"/>
      <c r="AA57" s="51"/>
      <c r="AB57" s="51"/>
      <c r="AC57" s="52"/>
      <c r="AD57" s="51"/>
      <c r="AE57" s="51"/>
      <c r="AF57" s="52"/>
      <c r="AG57" s="51"/>
      <c r="AH57" s="51"/>
      <c r="AI57" s="52"/>
      <c r="AJ57" s="51"/>
      <c r="AK57" s="51"/>
      <c r="AL57" s="4"/>
      <c r="AM57" s="36"/>
      <c r="AN57" s="4"/>
      <c r="AO57" s="4"/>
      <c r="AP57" s="4"/>
    </row>
    <row r="58" spans="1:42" ht="16.5" customHeight="1">
      <c r="A58" s="7" t="s">
        <v>14</v>
      </c>
      <c r="B58" s="18">
        <v>12</v>
      </c>
      <c r="C58" s="18">
        <v>12</v>
      </c>
      <c r="D58" s="18">
        <v>0</v>
      </c>
      <c r="E58" s="18">
        <v>56</v>
      </c>
      <c r="F58" s="18">
        <v>56</v>
      </c>
      <c r="G58" s="18">
        <v>0</v>
      </c>
      <c r="H58" s="18">
        <v>1</v>
      </c>
      <c r="I58" s="18">
        <v>1</v>
      </c>
      <c r="J58" s="18">
        <v>0</v>
      </c>
      <c r="K58" s="18">
        <v>7</v>
      </c>
      <c r="L58" s="18">
        <v>7</v>
      </c>
      <c r="M58" s="18">
        <v>0</v>
      </c>
      <c r="N58" s="18">
        <v>0</v>
      </c>
      <c r="O58" s="18">
        <v>0</v>
      </c>
      <c r="P58" s="18">
        <v>0</v>
      </c>
      <c r="Q58" s="18">
        <f t="shared" si="7"/>
        <v>76</v>
      </c>
      <c r="R58" s="18">
        <f t="shared" si="8"/>
        <v>76</v>
      </c>
      <c r="S58" s="18">
        <f t="shared" si="9"/>
        <v>0</v>
      </c>
      <c r="T58" s="59">
        <f t="shared" si="6"/>
        <v>100</v>
      </c>
      <c r="U58" s="59">
        <v>5</v>
      </c>
      <c r="W58" s="51"/>
      <c r="X58" s="51"/>
      <c r="Y58" s="51"/>
      <c r="Z58" s="52"/>
      <c r="AA58" s="51"/>
      <c r="AB58" s="51"/>
      <c r="AC58" s="52"/>
      <c r="AD58" s="51"/>
      <c r="AE58" s="51"/>
      <c r="AF58" s="52"/>
      <c r="AG58" s="51"/>
      <c r="AH58" s="51"/>
      <c r="AI58" s="52"/>
      <c r="AJ58" s="51"/>
      <c r="AK58" s="51"/>
      <c r="AL58" s="4"/>
      <c r="AM58" s="36"/>
      <c r="AN58" s="4"/>
      <c r="AO58" s="4"/>
      <c r="AP58" s="4"/>
    </row>
    <row r="59" spans="1:42" ht="16.5" customHeight="1">
      <c r="A59" s="7" t="s">
        <v>15</v>
      </c>
      <c r="B59" s="18">
        <v>0</v>
      </c>
      <c r="C59" s="18">
        <v>0</v>
      </c>
      <c r="D59" s="18">
        <v>0</v>
      </c>
      <c r="E59" s="18">
        <v>8</v>
      </c>
      <c r="F59" s="18">
        <v>8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f t="shared" si="7"/>
        <v>8</v>
      </c>
      <c r="R59" s="18">
        <f t="shared" si="8"/>
        <v>8</v>
      </c>
      <c r="S59" s="18">
        <f t="shared" si="9"/>
        <v>0</v>
      </c>
      <c r="T59" s="60">
        <f t="shared" si="6"/>
        <v>100</v>
      </c>
      <c r="U59" s="60">
        <v>5</v>
      </c>
      <c r="W59" s="51"/>
      <c r="X59" s="51"/>
      <c r="Y59" s="51"/>
      <c r="Z59" s="52"/>
      <c r="AA59" s="51"/>
      <c r="AB59" s="51"/>
      <c r="AC59" s="52"/>
      <c r="AD59" s="51"/>
      <c r="AE59" s="51"/>
      <c r="AF59" s="52"/>
      <c r="AG59" s="51"/>
      <c r="AH59" s="51"/>
      <c r="AI59" s="52"/>
      <c r="AJ59" s="51"/>
      <c r="AK59" s="51"/>
      <c r="AL59" s="4"/>
      <c r="AM59" s="36"/>
      <c r="AN59" s="4"/>
      <c r="AO59" s="4"/>
      <c r="AP59" s="4"/>
    </row>
    <row r="60" spans="1:42" ht="16.5" customHeight="1">
      <c r="A60" s="7" t="s">
        <v>16</v>
      </c>
      <c r="B60" s="18">
        <v>35</v>
      </c>
      <c r="C60" s="18">
        <v>35</v>
      </c>
      <c r="D60" s="18">
        <v>0</v>
      </c>
      <c r="E60" s="18">
        <v>91</v>
      </c>
      <c r="F60" s="18">
        <v>91</v>
      </c>
      <c r="G60" s="18">
        <v>0</v>
      </c>
      <c r="H60" s="18">
        <v>8</v>
      </c>
      <c r="I60" s="18">
        <v>8</v>
      </c>
      <c r="J60" s="18">
        <v>0</v>
      </c>
      <c r="K60" s="18">
        <v>12</v>
      </c>
      <c r="L60" s="18">
        <v>12</v>
      </c>
      <c r="M60" s="18">
        <v>0</v>
      </c>
      <c r="N60" s="18">
        <v>0</v>
      </c>
      <c r="O60" s="18">
        <v>0</v>
      </c>
      <c r="P60" s="18">
        <v>0</v>
      </c>
      <c r="Q60" s="18">
        <f t="shared" si="7"/>
        <v>146</v>
      </c>
      <c r="R60" s="18">
        <f t="shared" si="8"/>
        <v>146</v>
      </c>
      <c r="S60" s="18">
        <f t="shared" si="9"/>
        <v>0</v>
      </c>
      <c r="T60" s="59">
        <f t="shared" si="6"/>
        <v>100</v>
      </c>
      <c r="U60" s="59">
        <v>5</v>
      </c>
      <c r="W60" s="51"/>
      <c r="X60" s="51"/>
      <c r="Y60" s="51"/>
      <c r="Z60" s="52"/>
      <c r="AA60" s="51"/>
      <c r="AB60" s="51"/>
      <c r="AC60" s="52"/>
      <c r="AD60" s="51"/>
      <c r="AE60" s="51"/>
      <c r="AF60" s="52"/>
      <c r="AG60" s="51"/>
      <c r="AH60" s="51"/>
      <c r="AI60" s="52"/>
      <c r="AJ60" s="51"/>
      <c r="AK60" s="51"/>
      <c r="AL60" s="4"/>
      <c r="AM60" s="36"/>
      <c r="AN60" s="4"/>
      <c r="AO60" s="4"/>
      <c r="AP60" s="4"/>
    </row>
    <row r="61" spans="1:42" ht="16.5" customHeight="1">
      <c r="A61" s="7" t="s">
        <v>17</v>
      </c>
      <c r="B61" s="18">
        <v>2</v>
      </c>
      <c r="C61" s="18">
        <v>2</v>
      </c>
      <c r="D61" s="18">
        <v>0</v>
      </c>
      <c r="E61" s="18">
        <v>19</v>
      </c>
      <c r="F61" s="18">
        <v>18</v>
      </c>
      <c r="G61" s="18">
        <v>1</v>
      </c>
      <c r="H61" s="18">
        <v>0</v>
      </c>
      <c r="I61" s="18">
        <v>0</v>
      </c>
      <c r="J61" s="18">
        <v>0</v>
      </c>
      <c r="K61" s="18">
        <v>1</v>
      </c>
      <c r="L61" s="18">
        <v>1</v>
      </c>
      <c r="M61" s="18">
        <v>0</v>
      </c>
      <c r="N61" s="18">
        <v>0</v>
      </c>
      <c r="O61" s="18">
        <v>0</v>
      </c>
      <c r="P61" s="18">
        <v>0</v>
      </c>
      <c r="Q61" s="18">
        <f t="shared" si="7"/>
        <v>22</v>
      </c>
      <c r="R61" s="18">
        <f t="shared" si="8"/>
        <v>21</v>
      </c>
      <c r="S61" s="18">
        <f t="shared" si="9"/>
        <v>1</v>
      </c>
      <c r="T61" s="57">
        <f>R61/Q61*100</f>
        <v>95.45454545454545</v>
      </c>
      <c r="U61" s="57">
        <v>4.545</v>
      </c>
      <c r="W61" s="51"/>
      <c r="X61" s="51"/>
      <c r="Y61" s="51"/>
      <c r="Z61" s="52"/>
      <c r="AA61" s="51"/>
      <c r="AB61" s="51"/>
      <c r="AC61" s="52"/>
      <c r="AD61" s="51"/>
      <c r="AE61" s="51"/>
      <c r="AF61" s="52"/>
      <c r="AG61" s="51"/>
      <c r="AH61" s="51"/>
      <c r="AI61" s="52"/>
      <c r="AJ61" s="51"/>
      <c r="AK61" s="51"/>
      <c r="AL61" s="4"/>
      <c r="AM61" s="36"/>
      <c r="AN61" s="4"/>
      <c r="AO61" s="4"/>
      <c r="AP61" s="4"/>
    </row>
    <row r="62" spans="1:42" ht="16.5" customHeight="1">
      <c r="A62" s="7" t="s">
        <v>18</v>
      </c>
      <c r="B62" s="18">
        <v>1</v>
      </c>
      <c r="C62" s="18">
        <v>1</v>
      </c>
      <c r="D62" s="18">
        <v>0</v>
      </c>
      <c r="E62" s="18">
        <v>2</v>
      </c>
      <c r="F62" s="18">
        <v>2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1</v>
      </c>
      <c r="M62" s="18">
        <v>0</v>
      </c>
      <c r="N62" s="18">
        <v>0</v>
      </c>
      <c r="O62" s="18">
        <v>0</v>
      </c>
      <c r="P62" s="18">
        <v>0</v>
      </c>
      <c r="Q62" s="18">
        <f t="shared" si="7"/>
        <v>4</v>
      </c>
      <c r="R62" s="18">
        <f t="shared" si="8"/>
        <v>4</v>
      </c>
      <c r="S62" s="18">
        <f t="shared" si="9"/>
        <v>0</v>
      </c>
      <c r="T62" s="60">
        <f aca="true" t="shared" si="10" ref="T62:T77">R62/Q62*100</f>
        <v>100</v>
      </c>
      <c r="U62" s="60">
        <v>5</v>
      </c>
      <c r="W62" s="51"/>
      <c r="X62" s="51"/>
      <c r="Y62" s="51"/>
      <c r="Z62" s="52"/>
      <c r="AA62" s="51"/>
      <c r="AB62" s="51"/>
      <c r="AC62" s="52"/>
      <c r="AD62" s="51"/>
      <c r="AE62" s="51"/>
      <c r="AF62" s="52"/>
      <c r="AG62" s="51"/>
      <c r="AH62" s="51"/>
      <c r="AI62" s="52"/>
      <c r="AJ62" s="51"/>
      <c r="AK62" s="51"/>
      <c r="AL62" s="4"/>
      <c r="AM62" s="4"/>
      <c r="AN62" s="4"/>
      <c r="AO62" s="4"/>
      <c r="AP62" s="4"/>
    </row>
    <row r="63" spans="1:38" ht="16.5" customHeight="1">
      <c r="A63" s="7" t="s">
        <v>19</v>
      </c>
      <c r="B63" s="18">
        <v>3</v>
      </c>
      <c r="C63" s="18">
        <v>3</v>
      </c>
      <c r="D63" s="18">
        <v>0</v>
      </c>
      <c r="E63" s="18">
        <v>41</v>
      </c>
      <c r="F63" s="18">
        <v>40</v>
      </c>
      <c r="G63" s="18">
        <v>1</v>
      </c>
      <c r="H63" s="18">
        <v>0</v>
      </c>
      <c r="I63" s="18">
        <v>0</v>
      </c>
      <c r="J63" s="18">
        <v>0</v>
      </c>
      <c r="K63" s="18">
        <v>2</v>
      </c>
      <c r="L63" s="18">
        <v>2</v>
      </c>
      <c r="M63" s="18">
        <v>0</v>
      </c>
      <c r="N63" s="18">
        <v>0</v>
      </c>
      <c r="O63" s="18">
        <v>0</v>
      </c>
      <c r="P63" s="18">
        <v>0</v>
      </c>
      <c r="Q63" s="18">
        <f t="shared" si="7"/>
        <v>46</v>
      </c>
      <c r="R63" s="18">
        <f t="shared" si="8"/>
        <v>45</v>
      </c>
      <c r="S63" s="18">
        <f t="shared" si="9"/>
        <v>1</v>
      </c>
      <c r="T63" s="57">
        <f t="shared" si="10"/>
        <v>97.82608695652173</v>
      </c>
      <c r="U63" s="57">
        <v>4.782</v>
      </c>
      <c r="W63" s="51"/>
      <c r="X63" s="51"/>
      <c r="Y63" s="51"/>
      <c r="Z63" s="52"/>
      <c r="AA63" s="51"/>
      <c r="AB63" s="51"/>
      <c r="AC63" s="52"/>
      <c r="AD63" s="51"/>
      <c r="AE63" s="51"/>
      <c r="AF63" s="52"/>
      <c r="AG63" s="51"/>
      <c r="AH63" s="51"/>
      <c r="AI63" s="52"/>
      <c r="AJ63" s="51"/>
      <c r="AK63" s="51"/>
      <c r="AL63" s="4"/>
    </row>
    <row r="64" spans="1:38" ht="16.5" customHeight="1">
      <c r="A64" s="7" t="s">
        <v>20</v>
      </c>
      <c r="B64" s="18">
        <v>1</v>
      </c>
      <c r="C64" s="18">
        <v>1</v>
      </c>
      <c r="D64" s="18">
        <v>0</v>
      </c>
      <c r="E64" s="18">
        <v>9</v>
      </c>
      <c r="F64" s="18">
        <v>9</v>
      </c>
      <c r="G64" s="18">
        <v>0</v>
      </c>
      <c r="H64" s="18">
        <v>0</v>
      </c>
      <c r="I64" s="18">
        <v>0</v>
      </c>
      <c r="J64" s="18">
        <v>0</v>
      </c>
      <c r="K64" s="18">
        <v>2</v>
      </c>
      <c r="L64" s="18">
        <v>2</v>
      </c>
      <c r="M64" s="18">
        <v>0</v>
      </c>
      <c r="N64" s="18">
        <v>0</v>
      </c>
      <c r="O64" s="18">
        <v>0</v>
      </c>
      <c r="P64" s="18">
        <v>0</v>
      </c>
      <c r="Q64" s="18">
        <f t="shared" si="7"/>
        <v>12</v>
      </c>
      <c r="R64" s="18">
        <f t="shared" si="8"/>
        <v>12</v>
      </c>
      <c r="S64" s="18">
        <f t="shared" si="9"/>
        <v>0</v>
      </c>
      <c r="T64" s="59">
        <f t="shared" si="10"/>
        <v>100</v>
      </c>
      <c r="U64" s="60">
        <v>5</v>
      </c>
      <c r="W64" s="51"/>
      <c r="X64" s="51"/>
      <c r="Y64" s="51"/>
      <c r="Z64" s="52"/>
      <c r="AA64" s="51"/>
      <c r="AB64" s="51"/>
      <c r="AC64" s="52"/>
      <c r="AD64" s="51"/>
      <c r="AE64" s="51"/>
      <c r="AF64" s="52"/>
      <c r="AG64" s="51"/>
      <c r="AH64" s="51"/>
      <c r="AI64" s="52"/>
      <c r="AJ64" s="51"/>
      <c r="AK64" s="51"/>
      <c r="AL64" s="4"/>
    </row>
    <row r="65" spans="1:38" ht="16.5" customHeight="1">
      <c r="A65" s="7" t="s">
        <v>21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f t="shared" si="7"/>
        <v>0</v>
      </c>
      <c r="R65" s="18">
        <f t="shared" si="8"/>
        <v>0</v>
      </c>
      <c r="S65" s="18">
        <f t="shared" si="9"/>
        <v>0</v>
      </c>
      <c r="T65" s="58" t="s">
        <v>35</v>
      </c>
      <c r="U65" s="60" t="s">
        <v>34</v>
      </c>
      <c r="W65" s="51"/>
      <c r="X65" s="51"/>
      <c r="Y65" s="51"/>
      <c r="Z65" s="52"/>
      <c r="AA65" s="51"/>
      <c r="AB65" s="51"/>
      <c r="AC65" s="52"/>
      <c r="AD65" s="51"/>
      <c r="AE65" s="51"/>
      <c r="AF65" s="52"/>
      <c r="AG65" s="51"/>
      <c r="AH65" s="51"/>
      <c r="AI65" s="52"/>
      <c r="AJ65" s="51"/>
      <c r="AK65" s="51"/>
      <c r="AL65" s="4"/>
    </row>
    <row r="66" spans="1:38" ht="16.5" customHeight="1">
      <c r="A66" s="7" t="s">
        <v>22</v>
      </c>
      <c r="B66" s="18">
        <v>21</v>
      </c>
      <c r="C66" s="18">
        <v>21</v>
      </c>
      <c r="D66" s="18">
        <v>0</v>
      </c>
      <c r="E66" s="18">
        <v>97</v>
      </c>
      <c r="F66" s="18">
        <v>97</v>
      </c>
      <c r="G66" s="18">
        <v>0</v>
      </c>
      <c r="H66" s="18">
        <v>1</v>
      </c>
      <c r="I66" s="18">
        <v>1</v>
      </c>
      <c r="J66" s="18">
        <v>0</v>
      </c>
      <c r="K66" s="18">
        <v>4</v>
      </c>
      <c r="L66" s="18">
        <v>4</v>
      </c>
      <c r="M66" s="18">
        <v>0</v>
      </c>
      <c r="N66" s="18">
        <v>0</v>
      </c>
      <c r="O66" s="18">
        <v>0</v>
      </c>
      <c r="P66" s="18">
        <v>0</v>
      </c>
      <c r="Q66" s="18">
        <f t="shared" si="7"/>
        <v>123</v>
      </c>
      <c r="R66" s="18">
        <f t="shared" si="8"/>
        <v>123</v>
      </c>
      <c r="S66" s="18">
        <f t="shared" si="9"/>
        <v>0</v>
      </c>
      <c r="T66" s="59">
        <f t="shared" si="10"/>
        <v>100</v>
      </c>
      <c r="U66" s="59">
        <v>5</v>
      </c>
      <c r="W66" s="51"/>
      <c r="X66" s="51"/>
      <c r="Y66" s="51"/>
      <c r="Z66" s="52"/>
      <c r="AA66" s="51"/>
      <c r="AB66" s="51"/>
      <c r="AC66" s="52"/>
      <c r="AD66" s="51"/>
      <c r="AE66" s="51"/>
      <c r="AF66" s="52"/>
      <c r="AG66" s="51"/>
      <c r="AH66" s="51"/>
      <c r="AI66" s="52"/>
      <c r="AJ66" s="51"/>
      <c r="AK66" s="51"/>
      <c r="AL66" s="4"/>
    </row>
    <row r="67" spans="1:38" ht="16.5" customHeight="1">
      <c r="A67" s="7" t="s">
        <v>23</v>
      </c>
      <c r="B67" s="18">
        <v>3</v>
      </c>
      <c r="C67" s="18">
        <v>3</v>
      </c>
      <c r="D67" s="18">
        <v>0</v>
      </c>
      <c r="E67" s="18">
        <v>1</v>
      </c>
      <c r="F67" s="18">
        <v>1</v>
      </c>
      <c r="G67" s="18">
        <v>0</v>
      </c>
      <c r="H67" s="18">
        <v>0</v>
      </c>
      <c r="I67" s="18">
        <v>0</v>
      </c>
      <c r="J67" s="18">
        <v>0</v>
      </c>
      <c r="K67" s="18">
        <v>1</v>
      </c>
      <c r="L67" s="18">
        <v>1</v>
      </c>
      <c r="M67" s="18">
        <v>0</v>
      </c>
      <c r="N67" s="18">
        <v>0</v>
      </c>
      <c r="O67" s="18">
        <v>0</v>
      </c>
      <c r="P67" s="18">
        <v>0</v>
      </c>
      <c r="Q67" s="18">
        <f t="shared" si="7"/>
        <v>5</v>
      </c>
      <c r="R67" s="18">
        <f t="shared" si="8"/>
        <v>5</v>
      </c>
      <c r="S67" s="18">
        <f t="shared" si="9"/>
        <v>0</v>
      </c>
      <c r="T67" s="59">
        <f t="shared" si="10"/>
        <v>100</v>
      </c>
      <c r="U67" s="59">
        <v>5</v>
      </c>
      <c r="W67" s="51"/>
      <c r="X67" s="51"/>
      <c r="Y67" s="51"/>
      <c r="Z67" s="52"/>
      <c r="AA67" s="51"/>
      <c r="AB67" s="51"/>
      <c r="AC67" s="52"/>
      <c r="AD67" s="51"/>
      <c r="AE67" s="51"/>
      <c r="AF67" s="52"/>
      <c r="AG67" s="51"/>
      <c r="AH67" s="51"/>
      <c r="AI67" s="52"/>
      <c r="AJ67" s="51"/>
      <c r="AK67" s="51"/>
      <c r="AL67" s="4"/>
    </row>
    <row r="68" spans="1:38" ht="16.5" customHeight="1">
      <c r="A68" s="7" t="s">
        <v>24</v>
      </c>
      <c r="B68" s="18">
        <v>18</v>
      </c>
      <c r="C68" s="18">
        <v>18</v>
      </c>
      <c r="D68" s="18">
        <v>0</v>
      </c>
      <c r="E68" s="18">
        <v>18</v>
      </c>
      <c r="F68" s="18">
        <v>18</v>
      </c>
      <c r="G68" s="18">
        <v>0</v>
      </c>
      <c r="H68" s="18">
        <v>7</v>
      </c>
      <c r="I68" s="18">
        <v>7</v>
      </c>
      <c r="J68" s="18">
        <v>0</v>
      </c>
      <c r="K68" s="18">
        <v>8</v>
      </c>
      <c r="L68" s="18">
        <v>8</v>
      </c>
      <c r="M68" s="18">
        <v>0</v>
      </c>
      <c r="N68" s="18">
        <v>0</v>
      </c>
      <c r="O68" s="18">
        <v>0</v>
      </c>
      <c r="P68" s="18">
        <v>0</v>
      </c>
      <c r="Q68" s="18">
        <f t="shared" si="7"/>
        <v>51</v>
      </c>
      <c r="R68" s="18">
        <f t="shared" si="8"/>
        <v>51</v>
      </c>
      <c r="S68" s="18">
        <f t="shared" si="9"/>
        <v>0</v>
      </c>
      <c r="T68" s="59">
        <f t="shared" si="10"/>
        <v>100</v>
      </c>
      <c r="U68" s="59">
        <v>5</v>
      </c>
      <c r="W68" s="51"/>
      <c r="X68" s="51"/>
      <c r="Y68" s="51"/>
      <c r="Z68" s="52"/>
      <c r="AA68" s="51"/>
      <c r="AB68" s="51"/>
      <c r="AC68" s="52"/>
      <c r="AD68" s="51"/>
      <c r="AE68" s="51"/>
      <c r="AF68" s="52"/>
      <c r="AG68" s="51"/>
      <c r="AH68" s="51"/>
      <c r="AI68" s="52"/>
      <c r="AJ68" s="51"/>
      <c r="AK68" s="51"/>
      <c r="AL68" s="4"/>
    </row>
    <row r="69" spans="1:38" ht="16.5" customHeight="1">
      <c r="A69" s="7" t="s">
        <v>25</v>
      </c>
      <c r="B69" s="18">
        <v>0</v>
      </c>
      <c r="C69" s="18">
        <v>0</v>
      </c>
      <c r="D69" s="18">
        <v>0</v>
      </c>
      <c r="E69" s="18">
        <v>29</v>
      </c>
      <c r="F69" s="18">
        <v>29</v>
      </c>
      <c r="G69" s="18">
        <v>0</v>
      </c>
      <c r="H69" s="18">
        <v>1</v>
      </c>
      <c r="I69" s="18">
        <v>1</v>
      </c>
      <c r="J69" s="18">
        <v>0</v>
      </c>
      <c r="K69" s="18">
        <v>2</v>
      </c>
      <c r="L69" s="18">
        <v>2</v>
      </c>
      <c r="M69" s="18">
        <v>0</v>
      </c>
      <c r="N69" s="18">
        <v>0</v>
      </c>
      <c r="O69" s="18">
        <v>0</v>
      </c>
      <c r="P69" s="18">
        <v>0</v>
      </c>
      <c r="Q69" s="18">
        <f t="shared" si="7"/>
        <v>32</v>
      </c>
      <c r="R69" s="18">
        <f t="shared" si="8"/>
        <v>32</v>
      </c>
      <c r="S69" s="18">
        <f t="shared" si="9"/>
        <v>0</v>
      </c>
      <c r="T69" s="59">
        <f t="shared" si="10"/>
        <v>100</v>
      </c>
      <c r="U69" s="59">
        <v>5</v>
      </c>
      <c r="W69" s="51"/>
      <c r="X69" s="51"/>
      <c r="Y69" s="51"/>
      <c r="Z69" s="52"/>
      <c r="AA69" s="51"/>
      <c r="AB69" s="51"/>
      <c r="AC69" s="52"/>
      <c r="AD69" s="51"/>
      <c r="AE69" s="51"/>
      <c r="AF69" s="52"/>
      <c r="AG69" s="51"/>
      <c r="AH69" s="51"/>
      <c r="AI69" s="52"/>
      <c r="AJ69" s="51"/>
      <c r="AK69" s="51"/>
      <c r="AL69" s="4"/>
    </row>
    <row r="70" spans="1:38" ht="16.5" customHeight="1">
      <c r="A70" s="7" t="s">
        <v>26</v>
      </c>
      <c r="B70" s="18">
        <v>121</v>
      </c>
      <c r="C70" s="18">
        <v>121</v>
      </c>
      <c r="D70" s="18">
        <v>0</v>
      </c>
      <c r="E70" s="18">
        <v>186</v>
      </c>
      <c r="F70" s="18">
        <v>186</v>
      </c>
      <c r="G70" s="18">
        <v>0</v>
      </c>
      <c r="H70" s="18">
        <v>1</v>
      </c>
      <c r="I70" s="18">
        <v>1</v>
      </c>
      <c r="J70" s="18">
        <v>0</v>
      </c>
      <c r="K70" s="18">
        <v>47</v>
      </c>
      <c r="L70" s="18">
        <v>47</v>
      </c>
      <c r="M70" s="18">
        <v>0</v>
      </c>
      <c r="N70" s="18">
        <v>0</v>
      </c>
      <c r="O70" s="18">
        <v>0</v>
      </c>
      <c r="P70" s="18">
        <v>0</v>
      </c>
      <c r="Q70" s="18">
        <f t="shared" si="7"/>
        <v>355</v>
      </c>
      <c r="R70" s="18">
        <f t="shared" si="8"/>
        <v>355</v>
      </c>
      <c r="S70" s="18">
        <f t="shared" si="9"/>
        <v>0</v>
      </c>
      <c r="T70" s="59">
        <f t="shared" si="10"/>
        <v>100</v>
      </c>
      <c r="U70" s="59">
        <v>5</v>
      </c>
      <c r="W70" s="51"/>
      <c r="X70" s="51"/>
      <c r="Y70" s="51"/>
      <c r="Z70" s="52"/>
      <c r="AA70" s="51"/>
      <c r="AB70" s="51"/>
      <c r="AC70" s="52"/>
      <c r="AD70" s="51"/>
      <c r="AE70" s="51"/>
      <c r="AF70" s="52"/>
      <c r="AG70" s="51"/>
      <c r="AH70" s="51"/>
      <c r="AI70" s="52"/>
      <c r="AJ70" s="51"/>
      <c r="AK70" s="51"/>
      <c r="AL70" s="4"/>
    </row>
    <row r="71" spans="1:38" ht="16.5" customHeight="1">
      <c r="A71" s="7" t="s">
        <v>27</v>
      </c>
      <c r="B71" s="18">
        <v>4</v>
      </c>
      <c r="C71" s="18">
        <v>4</v>
      </c>
      <c r="D71" s="18">
        <v>0</v>
      </c>
      <c r="E71" s="18">
        <v>5</v>
      </c>
      <c r="F71" s="18">
        <v>5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f t="shared" si="7"/>
        <v>9</v>
      </c>
      <c r="R71" s="18">
        <f t="shared" si="8"/>
        <v>9</v>
      </c>
      <c r="S71" s="18">
        <f t="shared" si="9"/>
        <v>0</v>
      </c>
      <c r="T71" s="59">
        <f t="shared" si="10"/>
        <v>100</v>
      </c>
      <c r="U71" s="59">
        <v>5</v>
      </c>
      <c r="W71" s="51"/>
      <c r="X71" s="51"/>
      <c r="Y71" s="51"/>
      <c r="Z71" s="52"/>
      <c r="AA71" s="51"/>
      <c r="AB71" s="51"/>
      <c r="AC71" s="52"/>
      <c r="AD71" s="51"/>
      <c r="AE71" s="51"/>
      <c r="AF71" s="52"/>
      <c r="AG71" s="51"/>
      <c r="AH71" s="51"/>
      <c r="AI71" s="52"/>
      <c r="AJ71" s="51"/>
      <c r="AK71" s="51"/>
      <c r="AL71" s="4"/>
    </row>
    <row r="72" spans="1:38" ht="16.5" customHeight="1">
      <c r="A72" s="7" t="s">
        <v>28</v>
      </c>
      <c r="B72" s="18">
        <v>1</v>
      </c>
      <c r="C72" s="18">
        <v>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2</v>
      </c>
      <c r="L72" s="18">
        <v>2</v>
      </c>
      <c r="M72" s="18">
        <v>0</v>
      </c>
      <c r="N72" s="18">
        <v>0</v>
      </c>
      <c r="O72" s="18">
        <v>0</v>
      </c>
      <c r="P72" s="18">
        <v>0</v>
      </c>
      <c r="Q72" s="18">
        <f t="shared" si="7"/>
        <v>3</v>
      </c>
      <c r="R72" s="18">
        <f t="shared" si="8"/>
        <v>3</v>
      </c>
      <c r="S72" s="18">
        <f t="shared" si="9"/>
        <v>0</v>
      </c>
      <c r="T72" s="59">
        <f t="shared" si="10"/>
        <v>100</v>
      </c>
      <c r="U72" s="84">
        <v>5</v>
      </c>
      <c r="W72" s="51"/>
      <c r="X72" s="51"/>
      <c r="Y72" s="51"/>
      <c r="Z72" s="52"/>
      <c r="AA72" s="51"/>
      <c r="AB72" s="51"/>
      <c r="AC72" s="52"/>
      <c r="AD72" s="51"/>
      <c r="AE72" s="51"/>
      <c r="AF72" s="52"/>
      <c r="AG72" s="51"/>
      <c r="AH72" s="51"/>
      <c r="AI72" s="52"/>
      <c r="AJ72" s="51"/>
      <c r="AK72" s="51"/>
      <c r="AL72" s="4"/>
    </row>
    <row r="73" spans="1:38" ht="16.5" customHeight="1">
      <c r="A73" s="7" t="s">
        <v>29</v>
      </c>
      <c r="B73" s="18">
        <v>0</v>
      </c>
      <c r="C73" s="18">
        <v>0</v>
      </c>
      <c r="D73" s="18">
        <v>0</v>
      </c>
      <c r="E73" s="18">
        <v>19</v>
      </c>
      <c r="F73" s="18">
        <v>19</v>
      </c>
      <c r="G73" s="18">
        <v>0</v>
      </c>
      <c r="H73" s="18">
        <v>1</v>
      </c>
      <c r="I73" s="18">
        <v>1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f t="shared" si="7"/>
        <v>20</v>
      </c>
      <c r="R73" s="18">
        <f t="shared" si="8"/>
        <v>20</v>
      </c>
      <c r="S73" s="18">
        <f t="shared" si="9"/>
        <v>0</v>
      </c>
      <c r="T73" s="59">
        <f t="shared" si="10"/>
        <v>100</v>
      </c>
      <c r="U73" s="59">
        <v>5</v>
      </c>
      <c r="W73" s="51"/>
      <c r="X73" s="51"/>
      <c r="Y73" s="51"/>
      <c r="Z73" s="52"/>
      <c r="AA73" s="51"/>
      <c r="AB73" s="51"/>
      <c r="AC73" s="52"/>
      <c r="AD73" s="51"/>
      <c r="AE73" s="51"/>
      <c r="AF73" s="52"/>
      <c r="AG73" s="51"/>
      <c r="AH73" s="51"/>
      <c r="AI73" s="52"/>
      <c r="AJ73" s="51"/>
      <c r="AK73" s="51"/>
      <c r="AL73" s="4"/>
    </row>
    <row r="74" spans="1:38" ht="16.5" customHeight="1">
      <c r="A74" s="7" t="s">
        <v>30</v>
      </c>
      <c r="B74" s="18">
        <v>4</v>
      </c>
      <c r="C74" s="18">
        <v>4</v>
      </c>
      <c r="D74" s="18">
        <v>0</v>
      </c>
      <c r="E74" s="18">
        <v>3</v>
      </c>
      <c r="F74" s="18">
        <v>3</v>
      </c>
      <c r="G74" s="18">
        <v>0</v>
      </c>
      <c r="H74" s="18">
        <v>0</v>
      </c>
      <c r="I74" s="18">
        <v>0</v>
      </c>
      <c r="J74" s="18">
        <v>0</v>
      </c>
      <c r="K74" s="18">
        <v>2</v>
      </c>
      <c r="L74" s="18">
        <v>2</v>
      </c>
      <c r="M74" s="18">
        <v>0</v>
      </c>
      <c r="N74" s="18">
        <v>0</v>
      </c>
      <c r="O74" s="18">
        <v>0</v>
      </c>
      <c r="P74" s="18">
        <v>0</v>
      </c>
      <c r="Q74" s="18">
        <f t="shared" si="7"/>
        <v>9</v>
      </c>
      <c r="R74" s="18">
        <f t="shared" si="8"/>
        <v>9</v>
      </c>
      <c r="S74" s="18">
        <f t="shared" si="9"/>
        <v>0</v>
      </c>
      <c r="T74" s="59">
        <f t="shared" si="10"/>
        <v>100</v>
      </c>
      <c r="U74" s="59">
        <v>5</v>
      </c>
      <c r="W74" s="51"/>
      <c r="X74" s="51"/>
      <c r="Y74" s="51"/>
      <c r="Z74" s="52"/>
      <c r="AA74" s="51"/>
      <c r="AB74" s="51"/>
      <c r="AC74" s="52"/>
      <c r="AD74" s="51"/>
      <c r="AE74" s="51"/>
      <c r="AF74" s="52"/>
      <c r="AG74" s="51"/>
      <c r="AH74" s="51"/>
      <c r="AI74" s="52"/>
      <c r="AJ74" s="51"/>
      <c r="AK74" s="51"/>
      <c r="AL74" s="4"/>
    </row>
    <row r="75" spans="1:38" ht="16.5" customHeight="1">
      <c r="A75" s="7" t="s">
        <v>31</v>
      </c>
      <c r="B75" s="18">
        <v>3</v>
      </c>
      <c r="C75" s="18">
        <v>3</v>
      </c>
      <c r="D75" s="18">
        <v>0</v>
      </c>
      <c r="E75" s="18">
        <v>2</v>
      </c>
      <c r="F75" s="18">
        <v>2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f t="shared" si="7"/>
        <v>5</v>
      </c>
      <c r="R75" s="18">
        <f t="shared" si="8"/>
        <v>5</v>
      </c>
      <c r="S75" s="18">
        <f t="shared" si="9"/>
        <v>0</v>
      </c>
      <c r="T75" s="59">
        <f t="shared" si="10"/>
        <v>100</v>
      </c>
      <c r="U75" s="59">
        <v>5</v>
      </c>
      <c r="W75" s="51"/>
      <c r="X75" s="51"/>
      <c r="Y75" s="51"/>
      <c r="Z75" s="52"/>
      <c r="AA75" s="51"/>
      <c r="AB75" s="51"/>
      <c r="AC75" s="52"/>
      <c r="AD75" s="51"/>
      <c r="AE75" s="51"/>
      <c r="AF75" s="52"/>
      <c r="AG75" s="51"/>
      <c r="AH75" s="51"/>
      <c r="AI75" s="52"/>
      <c r="AJ75" s="51"/>
      <c r="AK75" s="51"/>
      <c r="AL75" s="4"/>
    </row>
    <row r="76" spans="1:38" ht="16.5" customHeight="1">
      <c r="A76" s="7" t="s">
        <v>11</v>
      </c>
      <c r="B76" s="18">
        <v>3</v>
      </c>
      <c r="C76" s="18">
        <v>3</v>
      </c>
      <c r="D76" s="18">
        <v>0</v>
      </c>
      <c r="E76" s="18">
        <v>37</v>
      </c>
      <c r="F76" s="18">
        <v>37</v>
      </c>
      <c r="G76" s="18">
        <v>0</v>
      </c>
      <c r="H76" s="18">
        <v>0</v>
      </c>
      <c r="I76" s="18">
        <v>0</v>
      </c>
      <c r="J76" s="18">
        <v>0</v>
      </c>
      <c r="K76" s="18">
        <v>3</v>
      </c>
      <c r="L76" s="18">
        <v>3</v>
      </c>
      <c r="M76" s="18">
        <v>0</v>
      </c>
      <c r="N76" s="18">
        <v>0</v>
      </c>
      <c r="O76" s="18">
        <v>0</v>
      </c>
      <c r="P76" s="18">
        <v>0</v>
      </c>
      <c r="Q76" s="18">
        <f t="shared" si="7"/>
        <v>43</v>
      </c>
      <c r="R76" s="18">
        <f t="shared" si="8"/>
        <v>43</v>
      </c>
      <c r="S76" s="18">
        <f t="shared" si="9"/>
        <v>0</v>
      </c>
      <c r="T76" s="59">
        <f t="shared" si="10"/>
        <v>100</v>
      </c>
      <c r="U76" s="59">
        <v>5</v>
      </c>
      <c r="W76" s="51"/>
      <c r="X76" s="51"/>
      <c r="Y76" s="51"/>
      <c r="Z76" s="52"/>
      <c r="AA76" s="51"/>
      <c r="AB76" s="51"/>
      <c r="AC76" s="52"/>
      <c r="AD76" s="51"/>
      <c r="AE76" s="51"/>
      <c r="AF76" s="52"/>
      <c r="AG76" s="51"/>
      <c r="AH76" s="51"/>
      <c r="AI76" s="52"/>
      <c r="AJ76" s="51"/>
      <c r="AK76" s="51"/>
      <c r="AL76" s="4"/>
    </row>
    <row r="77" spans="1:38" ht="16.5" customHeight="1">
      <c r="A77" s="8" t="s">
        <v>1</v>
      </c>
      <c r="B77" s="10">
        <f aca="true" t="shared" si="11" ref="B77:P77">SUM(B49:B76)</f>
        <v>640</v>
      </c>
      <c r="C77" s="10">
        <f t="shared" si="11"/>
        <v>638</v>
      </c>
      <c r="D77" s="10">
        <f t="shared" si="11"/>
        <v>2</v>
      </c>
      <c r="E77" s="10">
        <f t="shared" si="11"/>
        <v>1241</v>
      </c>
      <c r="F77" s="10">
        <f t="shared" si="11"/>
        <v>1232</v>
      </c>
      <c r="G77" s="10">
        <f t="shared" si="11"/>
        <v>9</v>
      </c>
      <c r="H77" s="10">
        <f t="shared" si="11"/>
        <v>49</v>
      </c>
      <c r="I77" s="10">
        <f t="shared" si="11"/>
        <v>49</v>
      </c>
      <c r="J77" s="10">
        <f t="shared" si="11"/>
        <v>0</v>
      </c>
      <c r="K77" s="10">
        <f t="shared" si="11"/>
        <v>223</v>
      </c>
      <c r="L77" s="10">
        <f t="shared" si="11"/>
        <v>223</v>
      </c>
      <c r="M77" s="10">
        <f t="shared" si="11"/>
        <v>0</v>
      </c>
      <c r="N77" s="10">
        <f t="shared" si="11"/>
        <v>3</v>
      </c>
      <c r="O77" s="10">
        <f t="shared" si="11"/>
        <v>3</v>
      </c>
      <c r="P77" s="10">
        <f t="shared" si="11"/>
        <v>0</v>
      </c>
      <c r="Q77" s="10">
        <f>SUM(Q49:Q75)</f>
        <v>2113</v>
      </c>
      <c r="R77" s="10">
        <f>SUM(R49:R75)</f>
        <v>2102</v>
      </c>
      <c r="S77" s="12">
        <f>SUM(S49:S75)</f>
        <v>11</v>
      </c>
      <c r="T77" s="57">
        <f t="shared" si="10"/>
        <v>99.47941315664931</v>
      </c>
      <c r="U77" s="73">
        <v>4.947</v>
      </c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4"/>
    </row>
    <row r="78" spans="1:38" ht="7.5" customHeight="1">
      <c r="A78" s="5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AL78" s="4"/>
    </row>
    <row r="79" spans="1:21" ht="21" customHeight="1">
      <c r="A79" s="104" t="s">
        <v>43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</row>
    <row r="80" spans="1:21" ht="21">
      <c r="A80" s="106" t="s">
        <v>45</v>
      </c>
      <c r="B80" s="107"/>
      <c r="C80" s="107"/>
      <c r="D80" s="107"/>
      <c r="E80" s="107"/>
      <c r="F80" s="107"/>
      <c r="G80" s="138" t="s">
        <v>95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09" t="s">
        <v>44</v>
      </c>
      <c r="R80" s="109"/>
      <c r="S80" s="109"/>
      <c r="T80" s="109"/>
      <c r="U80" s="109"/>
    </row>
    <row r="81" spans="1:21" ht="21">
      <c r="A81" s="110"/>
      <c r="B81" s="111"/>
      <c r="C81" s="111"/>
      <c r="D81" s="111"/>
      <c r="E81" s="111"/>
      <c r="F81" s="111"/>
      <c r="G81" s="111"/>
      <c r="H81" s="112" t="s">
        <v>41</v>
      </c>
      <c r="I81" s="112"/>
      <c r="J81" s="112"/>
      <c r="K81" s="112"/>
      <c r="L81" s="112"/>
      <c r="M81" s="112"/>
      <c r="N81" s="112"/>
      <c r="O81" s="112"/>
      <c r="P81" s="19"/>
      <c r="Q81" s="109"/>
      <c r="R81" s="109"/>
      <c r="S81" s="109"/>
      <c r="T81" s="109"/>
      <c r="U81" s="109"/>
    </row>
    <row r="82" spans="1:21" ht="18.75" customHeight="1">
      <c r="A82" s="88" t="s">
        <v>78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9"/>
      <c r="O82" s="89"/>
      <c r="P82" s="89"/>
      <c r="Q82" s="89"/>
      <c r="R82" s="89"/>
      <c r="S82" s="89"/>
      <c r="T82" s="89"/>
      <c r="U82" s="89"/>
    </row>
    <row r="83" spans="1:21" ht="18.75" customHeight="1">
      <c r="A83" s="90" t="s">
        <v>75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1:21" ht="18.75" customHeight="1">
      <c r="A84" s="92" t="s">
        <v>76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8.75" customHeight="1">
      <c r="A85" s="92" t="s">
        <v>56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8.75" customHeight="1">
      <c r="A86" s="92" t="s">
        <v>77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ht="9" customHeight="1"/>
    <row r="88" spans="1:21" ht="20.25" customHeight="1">
      <c r="A88" s="114" t="s">
        <v>58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1:21" ht="15" customHeight="1">
      <c r="A89" s="116" t="s">
        <v>94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</row>
    <row r="90" spans="1:21" ht="15.75" customHeight="1">
      <c r="A90" s="87" t="s">
        <v>0</v>
      </c>
      <c r="B90" s="94" t="s">
        <v>59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6" t="s">
        <v>41</v>
      </c>
      <c r="R90" s="97"/>
      <c r="S90" s="98"/>
      <c r="T90" s="96" t="s">
        <v>60</v>
      </c>
      <c r="U90" s="98"/>
    </row>
    <row r="91" spans="1:21" ht="46.5" customHeight="1">
      <c r="A91" s="87"/>
      <c r="B91" s="102" t="s">
        <v>61</v>
      </c>
      <c r="C91" s="86"/>
      <c r="D91" s="86"/>
      <c r="E91" s="86"/>
      <c r="F91" s="86"/>
      <c r="G91" s="87" t="s">
        <v>62</v>
      </c>
      <c r="H91" s="86"/>
      <c r="I91" s="86"/>
      <c r="J91" s="86"/>
      <c r="K91" s="86"/>
      <c r="L91" s="87" t="s">
        <v>63</v>
      </c>
      <c r="M91" s="86"/>
      <c r="N91" s="86"/>
      <c r="O91" s="86"/>
      <c r="P91" s="86"/>
      <c r="Q91" s="99"/>
      <c r="R91" s="100"/>
      <c r="S91" s="101"/>
      <c r="T91" s="99"/>
      <c r="U91" s="101"/>
    </row>
    <row r="92" spans="1:21" ht="30">
      <c r="A92" s="118"/>
      <c r="B92" s="87" t="s">
        <v>1</v>
      </c>
      <c r="C92" s="86"/>
      <c r="D92" s="87" t="s">
        <v>2</v>
      </c>
      <c r="E92" s="86"/>
      <c r="F92" s="56" t="s">
        <v>3</v>
      </c>
      <c r="G92" s="87" t="s">
        <v>1</v>
      </c>
      <c r="H92" s="86"/>
      <c r="I92" s="87" t="s">
        <v>2</v>
      </c>
      <c r="J92" s="86"/>
      <c r="K92" s="56" t="s">
        <v>3</v>
      </c>
      <c r="L92" s="87" t="s">
        <v>1</v>
      </c>
      <c r="M92" s="86"/>
      <c r="N92" s="87" t="s">
        <v>2</v>
      </c>
      <c r="O92" s="86"/>
      <c r="P92" s="56" t="s">
        <v>3</v>
      </c>
      <c r="Q92" s="15" t="s">
        <v>1</v>
      </c>
      <c r="R92" s="15" t="s">
        <v>2</v>
      </c>
      <c r="S92" s="16" t="s">
        <v>3</v>
      </c>
      <c r="T92" s="15" t="s">
        <v>32</v>
      </c>
      <c r="U92" s="15" t="s">
        <v>33</v>
      </c>
    </row>
    <row r="93" spans="1:31" ht="18" customHeight="1">
      <c r="A93" s="56" t="s">
        <v>4</v>
      </c>
      <c r="B93" s="85">
        <v>0</v>
      </c>
      <c r="C93" s="86"/>
      <c r="D93" s="85">
        <v>0</v>
      </c>
      <c r="E93" s="86"/>
      <c r="F93" s="17">
        <v>0</v>
      </c>
      <c r="G93" s="85">
        <v>0</v>
      </c>
      <c r="H93" s="86"/>
      <c r="I93" s="85">
        <v>0</v>
      </c>
      <c r="J93" s="86"/>
      <c r="K93" s="17">
        <v>0</v>
      </c>
      <c r="L93" s="85">
        <v>0</v>
      </c>
      <c r="M93" s="86"/>
      <c r="N93" s="85">
        <v>0</v>
      </c>
      <c r="O93" s="86"/>
      <c r="P93" s="17">
        <v>0</v>
      </c>
      <c r="Q93" s="17">
        <v>0</v>
      </c>
      <c r="R93" s="62">
        <v>0</v>
      </c>
      <c r="S93" s="14">
        <v>0</v>
      </c>
      <c r="T93" s="58" t="s">
        <v>35</v>
      </c>
      <c r="U93" s="58" t="s">
        <v>34</v>
      </c>
      <c r="W93" s="67"/>
      <c r="X93" s="67"/>
      <c r="Y93" s="67"/>
      <c r="Z93" s="67"/>
      <c r="AA93" s="67"/>
      <c r="AB93" s="67"/>
      <c r="AC93" s="67"/>
      <c r="AD93" s="67"/>
      <c r="AE93" s="67"/>
    </row>
    <row r="94" spans="1:31" ht="16.5" customHeight="1">
      <c r="A94" s="56" t="s">
        <v>5</v>
      </c>
      <c r="B94" s="85">
        <v>300</v>
      </c>
      <c r="C94" s="86"/>
      <c r="D94" s="85">
        <v>294</v>
      </c>
      <c r="E94" s="86"/>
      <c r="F94" s="17">
        <v>6</v>
      </c>
      <c r="G94" s="85">
        <v>122</v>
      </c>
      <c r="H94" s="86"/>
      <c r="I94" s="85">
        <v>121</v>
      </c>
      <c r="J94" s="86"/>
      <c r="K94" s="17">
        <v>1</v>
      </c>
      <c r="L94" s="85">
        <v>14</v>
      </c>
      <c r="M94" s="86"/>
      <c r="N94" s="85">
        <v>14</v>
      </c>
      <c r="O94" s="86"/>
      <c r="P94" s="17">
        <v>0</v>
      </c>
      <c r="Q94" s="63">
        <f>SUM(B94,G94,L94)</f>
        <v>436</v>
      </c>
      <c r="R94" s="64">
        <f>SUM(D94,I94,N94)</f>
        <v>429</v>
      </c>
      <c r="S94" s="65">
        <f>SUM(F94,K94,P94)</f>
        <v>7</v>
      </c>
      <c r="T94" s="57">
        <f aca="true" t="shared" si="12" ref="T94:T104">R94/Q94*100</f>
        <v>98.39449541284404</v>
      </c>
      <c r="U94" s="57">
        <v>4.839</v>
      </c>
      <c r="W94" s="67"/>
      <c r="X94" s="67"/>
      <c r="Y94" s="67"/>
      <c r="Z94" s="67"/>
      <c r="AA94" s="67"/>
      <c r="AB94" s="67"/>
      <c r="AC94" s="67"/>
      <c r="AD94" s="67"/>
      <c r="AE94" s="67"/>
    </row>
    <row r="95" spans="1:31" ht="16.5" customHeight="1">
      <c r="A95" s="56" t="s">
        <v>6</v>
      </c>
      <c r="B95" s="85">
        <v>12</v>
      </c>
      <c r="C95" s="86"/>
      <c r="D95" s="85">
        <v>12</v>
      </c>
      <c r="E95" s="86"/>
      <c r="F95" s="17">
        <v>0</v>
      </c>
      <c r="G95" s="85">
        <v>1</v>
      </c>
      <c r="H95" s="86"/>
      <c r="I95" s="85">
        <v>1</v>
      </c>
      <c r="J95" s="86"/>
      <c r="K95" s="17">
        <v>0</v>
      </c>
      <c r="L95" s="85">
        <v>1</v>
      </c>
      <c r="M95" s="86"/>
      <c r="N95" s="85">
        <v>1</v>
      </c>
      <c r="O95" s="86"/>
      <c r="P95" s="17">
        <v>0</v>
      </c>
      <c r="Q95" s="63">
        <f aca="true" t="shared" si="13" ref="Q95:Q120">SUM(B95,G95,L95)</f>
        <v>14</v>
      </c>
      <c r="R95" s="64">
        <f aca="true" t="shared" si="14" ref="R95:R120">SUM(D95,I95,N95)</f>
        <v>14</v>
      </c>
      <c r="S95" s="65">
        <f aca="true" t="shared" si="15" ref="S95:S120">SUM(F95,K95,P95)</f>
        <v>0</v>
      </c>
      <c r="T95" s="59">
        <f t="shared" si="12"/>
        <v>100</v>
      </c>
      <c r="U95" s="60">
        <v>5</v>
      </c>
      <c r="W95" s="67"/>
      <c r="X95" s="67"/>
      <c r="Y95" s="67"/>
      <c r="Z95" s="67"/>
      <c r="AA95" s="67"/>
      <c r="AB95" s="67"/>
      <c r="AC95" s="67"/>
      <c r="AD95" s="67"/>
      <c r="AE95" s="67"/>
    </row>
    <row r="96" spans="1:31" ht="16.5" customHeight="1">
      <c r="A96" s="56" t="s">
        <v>7</v>
      </c>
      <c r="B96" s="85">
        <v>18</v>
      </c>
      <c r="C96" s="86"/>
      <c r="D96" s="85">
        <v>18</v>
      </c>
      <c r="E96" s="86"/>
      <c r="F96" s="17">
        <v>0</v>
      </c>
      <c r="G96" s="85">
        <v>4</v>
      </c>
      <c r="H96" s="86"/>
      <c r="I96" s="85">
        <v>4</v>
      </c>
      <c r="J96" s="86"/>
      <c r="K96" s="17">
        <v>0</v>
      </c>
      <c r="L96" s="85">
        <v>0</v>
      </c>
      <c r="M96" s="86"/>
      <c r="N96" s="85">
        <v>0</v>
      </c>
      <c r="O96" s="86"/>
      <c r="P96" s="17">
        <v>0</v>
      </c>
      <c r="Q96" s="63">
        <f t="shared" si="13"/>
        <v>22</v>
      </c>
      <c r="R96" s="64">
        <f t="shared" si="14"/>
        <v>22</v>
      </c>
      <c r="S96" s="65">
        <f t="shared" si="15"/>
        <v>0</v>
      </c>
      <c r="T96" s="59">
        <f t="shared" si="12"/>
        <v>100</v>
      </c>
      <c r="U96" s="60">
        <v>5</v>
      </c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ht="16.5" customHeight="1">
      <c r="A97" s="56" t="s">
        <v>8</v>
      </c>
      <c r="B97" s="85">
        <v>95</v>
      </c>
      <c r="C97" s="86"/>
      <c r="D97" s="85">
        <v>95</v>
      </c>
      <c r="E97" s="86"/>
      <c r="F97" s="17">
        <v>0</v>
      </c>
      <c r="G97" s="85">
        <v>5</v>
      </c>
      <c r="H97" s="86"/>
      <c r="I97" s="85">
        <v>5</v>
      </c>
      <c r="J97" s="86"/>
      <c r="K97" s="17">
        <v>0</v>
      </c>
      <c r="L97" s="85">
        <v>0</v>
      </c>
      <c r="M97" s="86"/>
      <c r="N97" s="85">
        <v>0</v>
      </c>
      <c r="O97" s="86"/>
      <c r="P97" s="17">
        <v>0</v>
      </c>
      <c r="Q97" s="63">
        <f t="shared" si="13"/>
        <v>100</v>
      </c>
      <c r="R97" s="64">
        <f t="shared" si="14"/>
        <v>100</v>
      </c>
      <c r="S97" s="65">
        <f t="shared" si="15"/>
        <v>0</v>
      </c>
      <c r="T97" s="59">
        <f t="shared" si="12"/>
        <v>100</v>
      </c>
      <c r="U97" s="60">
        <v>5</v>
      </c>
      <c r="W97" s="67"/>
      <c r="X97" s="67"/>
      <c r="Y97" s="67"/>
      <c r="Z97" s="67"/>
      <c r="AA97" s="67"/>
      <c r="AB97" s="67"/>
      <c r="AC97" s="67"/>
      <c r="AD97" s="67"/>
      <c r="AE97" s="67"/>
    </row>
    <row r="98" spans="1:31" ht="16.5" customHeight="1">
      <c r="A98" s="56" t="s">
        <v>9</v>
      </c>
      <c r="B98" s="85">
        <v>15</v>
      </c>
      <c r="C98" s="86"/>
      <c r="D98" s="85">
        <v>15</v>
      </c>
      <c r="E98" s="86"/>
      <c r="F98" s="17">
        <v>0</v>
      </c>
      <c r="G98" s="85">
        <v>1</v>
      </c>
      <c r="H98" s="86"/>
      <c r="I98" s="85">
        <v>1</v>
      </c>
      <c r="J98" s="86"/>
      <c r="K98" s="17">
        <v>0</v>
      </c>
      <c r="L98" s="85">
        <v>4</v>
      </c>
      <c r="M98" s="86"/>
      <c r="N98" s="85">
        <v>4</v>
      </c>
      <c r="O98" s="86"/>
      <c r="P98" s="17">
        <v>0</v>
      </c>
      <c r="Q98" s="63">
        <f t="shared" si="13"/>
        <v>20</v>
      </c>
      <c r="R98" s="64">
        <f t="shared" si="14"/>
        <v>20</v>
      </c>
      <c r="S98" s="65">
        <f t="shared" si="15"/>
        <v>0</v>
      </c>
      <c r="T98" s="59">
        <f t="shared" si="12"/>
        <v>100</v>
      </c>
      <c r="U98" s="60">
        <v>5</v>
      </c>
      <c r="W98" s="67"/>
      <c r="X98" s="67"/>
      <c r="Y98" s="67"/>
      <c r="Z98" s="67"/>
      <c r="AA98" s="67"/>
      <c r="AB98" s="67"/>
      <c r="AC98" s="67"/>
      <c r="AD98" s="67"/>
      <c r="AE98" s="67"/>
    </row>
    <row r="99" spans="1:31" ht="16.5" customHeight="1">
      <c r="A99" s="56" t="s">
        <v>10</v>
      </c>
      <c r="B99" s="85">
        <v>2</v>
      </c>
      <c r="C99" s="86"/>
      <c r="D99" s="85">
        <v>2</v>
      </c>
      <c r="E99" s="86"/>
      <c r="F99" s="17">
        <v>0</v>
      </c>
      <c r="G99" s="85">
        <v>1</v>
      </c>
      <c r="H99" s="86"/>
      <c r="I99" s="85">
        <v>1</v>
      </c>
      <c r="J99" s="86"/>
      <c r="K99" s="17">
        <v>0</v>
      </c>
      <c r="L99" s="85">
        <v>0</v>
      </c>
      <c r="M99" s="86"/>
      <c r="N99" s="85">
        <v>0</v>
      </c>
      <c r="O99" s="86"/>
      <c r="P99" s="17">
        <v>0</v>
      </c>
      <c r="Q99" s="63">
        <f t="shared" si="13"/>
        <v>3</v>
      </c>
      <c r="R99" s="64">
        <f t="shared" si="14"/>
        <v>3</v>
      </c>
      <c r="S99" s="65">
        <f t="shared" si="15"/>
        <v>0</v>
      </c>
      <c r="T99" s="59">
        <f t="shared" si="12"/>
        <v>100</v>
      </c>
      <c r="U99" s="59">
        <v>5</v>
      </c>
      <c r="W99" s="67"/>
      <c r="X99" s="67"/>
      <c r="Y99" s="67"/>
      <c r="Z99" s="67"/>
      <c r="AA99" s="67"/>
      <c r="AB99" s="67"/>
      <c r="AC99" s="67"/>
      <c r="AD99" s="67"/>
      <c r="AE99" s="67"/>
    </row>
    <row r="100" spans="1:31" ht="16.5" customHeight="1">
      <c r="A100" s="56" t="s">
        <v>12</v>
      </c>
      <c r="B100" s="85">
        <v>13</v>
      </c>
      <c r="C100" s="86"/>
      <c r="D100" s="85">
        <v>13</v>
      </c>
      <c r="E100" s="86"/>
      <c r="F100" s="17">
        <v>0</v>
      </c>
      <c r="G100" s="85">
        <v>4</v>
      </c>
      <c r="H100" s="86"/>
      <c r="I100" s="85">
        <v>4</v>
      </c>
      <c r="J100" s="86"/>
      <c r="K100" s="17">
        <v>0</v>
      </c>
      <c r="L100" s="85">
        <v>0</v>
      </c>
      <c r="M100" s="86"/>
      <c r="N100" s="85">
        <v>0</v>
      </c>
      <c r="O100" s="86"/>
      <c r="P100" s="17">
        <v>0</v>
      </c>
      <c r="Q100" s="63">
        <f t="shared" si="13"/>
        <v>17</v>
      </c>
      <c r="R100" s="64">
        <f t="shared" si="14"/>
        <v>17</v>
      </c>
      <c r="S100" s="65">
        <f t="shared" si="15"/>
        <v>0</v>
      </c>
      <c r="T100" s="59">
        <f t="shared" si="12"/>
        <v>100</v>
      </c>
      <c r="U100" s="59">
        <v>5</v>
      </c>
      <c r="W100" s="67"/>
      <c r="X100" s="67"/>
      <c r="Y100" s="67"/>
      <c r="Z100" s="67"/>
      <c r="AA100" s="67"/>
      <c r="AB100" s="67"/>
      <c r="AC100" s="67"/>
      <c r="AD100" s="67"/>
      <c r="AE100" s="67"/>
    </row>
    <row r="101" spans="1:31" ht="16.5" customHeight="1">
      <c r="A101" s="56" t="s">
        <v>13</v>
      </c>
      <c r="B101" s="85">
        <v>3</v>
      </c>
      <c r="C101" s="86"/>
      <c r="D101" s="85">
        <v>3</v>
      </c>
      <c r="E101" s="86"/>
      <c r="F101" s="17">
        <v>0</v>
      </c>
      <c r="G101" s="85">
        <v>2</v>
      </c>
      <c r="H101" s="86"/>
      <c r="I101" s="85">
        <v>2</v>
      </c>
      <c r="J101" s="86"/>
      <c r="K101" s="17">
        <v>0</v>
      </c>
      <c r="L101" s="85">
        <v>1</v>
      </c>
      <c r="M101" s="86"/>
      <c r="N101" s="85">
        <v>1</v>
      </c>
      <c r="O101" s="86"/>
      <c r="P101" s="17">
        <v>0</v>
      </c>
      <c r="Q101" s="63">
        <f t="shared" si="13"/>
        <v>6</v>
      </c>
      <c r="R101" s="64">
        <f t="shared" si="14"/>
        <v>6</v>
      </c>
      <c r="S101" s="65">
        <f t="shared" si="15"/>
        <v>0</v>
      </c>
      <c r="T101" s="59">
        <f t="shared" si="12"/>
        <v>100</v>
      </c>
      <c r="U101" s="59">
        <v>5</v>
      </c>
      <c r="W101" s="67"/>
      <c r="X101" s="67"/>
      <c r="Y101" s="67"/>
      <c r="Z101" s="67"/>
      <c r="AA101" s="67"/>
      <c r="AB101" s="67"/>
      <c r="AC101" s="67"/>
      <c r="AD101" s="67"/>
      <c r="AE101" s="67"/>
    </row>
    <row r="102" spans="1:31" ht="16.5" customHeight="1">
      <c r="A102" s="56" t="s">
        <v>14</v>
      </c>
      <c r="B102" s="85">
        <v>47</v>
      </c>
      <c r="C102" s="86"/>
      <c r="D102" s="85">
        <v>47</v>
      </c>
      <c r="E102" s="86"/>
      <c r="F102" s="17">
        <v>0</v>
      </c>
      <c r="G102" s="85">
        <v>7</v>
      </c>
      <c r="H102" s="86"/>
      <c r="I102" s="85">
        <v>7</v>
      </c>
      <c r="J102" s="86"/>
      <c r="K102" s="17">
        <v>0</v>
      </c>
      <c r="L102" s="85">
        <v>2</v>
      </c>
      <c r="M102" s="86"/>
      <c r="N102" s="85">
        <v>2</v>
      </c>
      <c r="O102" s="86"/>
      <c r="P102" s="17">
        <v>0</v>
      </c>
      <c r="Q102" s="63">
        <f t="shared" si="13"/>
        <v>56</v>
      </c>
      <c r="R102" s="64">
        <f t="shared" si="14"/>
        <v>56</v>
      </c>
      <c r="S102" s="65">
        <f t="shared" si="15"/>
        <v>0</v>
      </c>
      <c r="T102" s="59">
        <f t="shared" si="12"/>
        <v>100</v>
      </c>
      <c r="U102" s="59">
        <v>4.743</v>
      </c>
      <c r="W102" s="67"/>
      <c r="X102" s="67"/>
      <c r="Y102" s="67"/>
      <c r="Z102" s="67"/>
      <c r="AA102" s="67"/>
      <c r="AB102" s="67"/>
      <c r="AC102" s="67"/>
      <c r="AD102" s="67"/>
      <c r="AE102" s="67"/>
    </row>
    <row r="103" spans="1:31" ht="16.5" customHeight="1">
      <c r="A103" s="56" t="s">
        <v>15</v>
      </c>
      <c r="B103" s="85">
        <v>6</v>
      </c>
      <c r="C103" s="86"/>
      <c r="D103" s="85">
        <v>6</v>
      </c>
      <c r="E103" s="86"/>
      <c r="F103" s="17">
        <v>0</v>
      </c>
      <c r="G103" s="85">
        <v>0</v>
      </c>
      <c r="H103" s="86"/>
      <c r="I103" s="85">
        <v>0</v>
      </c>
      <c r="J103" s="86"/>
      <c r="K103" s="17">
        <v>0</v>
      </c>
      <c r="L103" s="85">
        <v>2</v>
      </c>
      <c r="M103" s="86"/>
      <c r="N103" s="85">
        <v>2</v>
      </c>
      <c r="O103" s="86"/>
      <c r="P103" s="17">
        <v>0</v>
      </c>
      <c r="Q103" s="63">
        <f t="shared" si="13"/>
        <v>8</v>
      </c>
      <c r="R103" s="64">
        <f t="shared" si="14"/>
        <v>8</v>
      </c>
      <c r="S103" s="65">
        <f t="shared" si="15"/>
        <v>0</v>
      </c>
      <c r="T103" s="59">
        <f t="shared" si="12"/>
        <v>100</v>
      </c>
      <c r="U103" s="59">
        <v>5</v>
      </c>
      <c r="W103" s="67"/>
      <c r="X103" s="67"/>
      <c r="Y103" s="67"/>
      <c r="Z103" s="67"/>
      <c r="AA103" s="67"/>
      <c r="AB103" s="67"/>
      <c r="AC103" s="67"/>
      <c r="AD103" s="67"/>
      <c r="AE103" s="67"/>
    </row>
    <row r="104" spans="1:31" ht="16.5" customHeight="1">
      <c r="A104" s="56" t="s">
        <v>16</v>
      </c>
      <c r="B104" s="85">
        <v>82</v>
      </c>
      <c r="C104" s="86"/>
      <c r="D104" s="85">
        <v>82</v>
      </c>
      <c r="E104" s="86"/>
      <c r="F104" s="17">
        <v>0</v>
      </c>
      <c r="G104" s="85">
        <v>8</v>
      </c>
      <c r="H104" s="86"/>
      <c r="I104" s="85">
        <v>8</v>
      </c>
      <c r="J104" s="86"/>
      <c r="K104" s="17">
        <v>0</v>
      </c>
      <c r="L104" s="85">
        <v>1</v>
      </c>
      <c r="M104" s="86"/>
      <c r="N104" s="85">
        <v>1</v>
      </c>
      <c r="O104" s="86"/>
      <c r="P104" s="17">
        <v>0</v>
      </c>
      <c r="Q104" s="63">
        <f t="shared" si="13"/>
        <v>91</v>
      </c>
      <c r="R104" s="64">
        <f t="shared" si="14"/>
        <v>91</v>
      </c>
      <c r="S104" s="65">
        <f t="shared" si="15"/>
        <v>0</v>
      </c>
      <c r="T104" s="59">
        <f t="shared" si="12"/>
        <v>100</v>
      </c>
      <c r="U104" s="59">
        <v>4.855</v>
      </c>
      <c r="W104" s="67"/>
      <c r="X104" s="67"/>
      <c r="Y104" s="67"/>
      <c r="Z104" s="67"/>
      <c r="AA104" s="67"/>
      <c r="AB104" s="67"/>
      <c r="AC104" s="67"/>
      <c r="AD104" s="67"/>
      <c r="AE104" s="67"/>
    </row>
    <row r="105" spans="1:31" ht="16.5" customHeight="1">
      <c r="A105" s="56" t="s">
        <v>17</v>
      </c>
      <c r="B105" s="85">
        <v>16</v>
      </c>
      <c r="C105" s="86"/>
      <c r="D105" s="85">
        <v>16</v>
      </c>
      <c r="E105" s="86"/>
      <c r="F105" s="17">
        <v>0</v>
      </c>
      <c r="G105" s="85">
        <v>2</v>
      </c>
      <c r="H105" s="86"/>
      <c r="I105" s="85">
        <v>1</v>
      </c>
      <c r="J105" s="86"/>
      <c r="K105" s="17">
        <v>1</v>
      </c>
      <c r="L105" s="85">
        <v>1</v>
      </c>
      <c r="M105" s="86"/>
      <c r="N105" s="85">
        <v>1</v>
      </c>
      <c r="O105" s="86"/>
      <c r="P105" s="17">
        <v>0</v>
      </c>
      <c r="Q105" s="63">
        <f t="shared" si="13"/>
        <v>19</v>
      </c>
      <c r="R105" s="64">
        <f t="shared" si="14"/>
        <v>18</v>
      </c>
      <c r="S105" s="65">
        <f t="shared" si="15"/>
        <v>1</v>
      </c>
      <c r="T105" s="57">
        <f>R105/Q105*100</f>
        <v>94.73684210526315</v>
      </c>
      <c r="U105" s="57">
        <v>4.473</v>
      </c>
      <c r="W105" s="67"/>
      <c r="X105" s="67"/>
      <c r="Y105" s="67"/>
      <c r="Z105" s="67"/>
      <c r="AA105" s="67"/>
      <c r="AB105" s="67"/>
      <c r="AC105" s="67"/>
      <c r="AD105" s="67"/>
      <c r="AE105" s="67"/>
    </row>
    <row r="106" spans="1:31" ht="16.5" customHeight="1">
      <c r="A106" s="56" t="s">
        <v>18</v>
      </c>
      <c r="B106" s="85">
        <v>2</v>
      </c>
      <c r="C106" s="86"/>
      <c r="D106" s="85">
        <v>2</v>
      </c>
      <c r="E106" s="86"/>
      <c r="F106" s="17">
        <v>0</v>
      </c>
      <c r="G106" s="85">
        <v>0</v>
      </c>
      <c r="H106" s="86"/>
      <c r="I106" s="85">
        <v>0</v>
      </c>
      <c r="J106" s="86"/>
      <c r="K106" s="17">
        <v>0</v>
      </c>
      <c r="L106" s="85">
        <v>0</v>
      </c>
      <c r="M106" s="86"/>
      <c r="N106" s="85">
        <v>0</v>
      </c>
      <c r="O106" s="86"/>
      <c r="P106" s="17">
        <v>0</v>
      </c>
      <c r="Q106" s="63">
        <f t="shared" si="13"/>
        <v>2</v>
      </c>
      <c r="R106" s="64">
        <f t="shared" si="14"/>
        <v>2</v>
      </c>
      <c r="S106" s="65">
        <f t="shared" si="15"/>
        <v>0</v>
      </c>
      <c r="T106" s="59">
        <f aca="true" t="shared" si="16" ref="T106:T121">R106/Q106*100</f>
        <v>100</v>
      </c>
      <c r="U106" s="60">
        <v>5</v>
      </c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ht="16.5" customHeight="1">
      <c r="A107" s="56" t="s">
        <v>19</v>
      </c>
      <c r="B107" s="85">
        <v>40</v>
      </c>
      <c r="C107" s="86"/>
      <c r="D107" s="85">
        <v>39</v>
      </c>
      <c r="E107" s="86"/>
      <c r="F107" s="17">
        <v>1</v>
      </c>
      <c r="G107" s="85">
        <v>1</v>
      </c>
      <c r="H107" s="86"/>
      <c r="I107" s="85">
        <v>1</v>
      </c>
      <c r="J107" s="86"/>
      <c r="K107" s="17">
        <v>0</v>
      </c>
      <c r="L107" s="85">
        <v>0</v>
      </c>
      <c r="M107" s="86"/>
      <c r="N107" s="85">
        <v>0</v>
      </c>
      <c r="O107" s="86"/>
      <c r="P107" s="17">
        <v>0</v>
      </c>
      <c r="Q107" s="63">
        <f t="shared" si="13"/>
        <v>41</v>
      </c>
      <c r="R107" s="64">
        <f t="shared" si="14"/>
        <v>40</v>
      </c>
      <c r="S107" s="65">
        <f t="shared" si="15"/>
        <v>1</v>
      </c>
      <c r="T107" s="57">
        <f t="shared" si="16"/>
        <v>97.5609756097561</v>
      </c>
      <c r="U107" s="57">
        <v>4.756</v>
      </c>
      <c r="W107" s="67"/>
      <c r="X107" s="67"/>
      <c r="Y107" s="67"/>
      <c r="Z107" s="67"/>
      <c r="AA107" s="67"/>
      <c r="AB107" s="67"/>
      <c r="AC107" s="67"/>
      <c r="AD107" s="67"/>
      <c r="AE107" s="67"/>
    </row>
    <row r="108" spans="1:31" ht="16.5" customHeight="1">
      <c r="A108" s="56" t="s">
        <v>20</v>
      </c>
      <c r="B108" s="85">
        <v>9</v>
      </c>
      <c r="C108" s="86"/>
      <c r="D108" s="85">
        <v>9</v>
      </c>
      <c r="E108" s="86"/>
      <c r="F108" s="17">
        <v>0</v>
      </c>
      <c r="G108" s="85">
        <v>0</v>
      </c>
      <c r="H108" s="86"/>
      <c r="I108" s="85">
        <v>0</v>
      </c>
      <c r="J108" s="86"/>
      <c r="K108" s="17">
        <v>0</v>
      </c>
      <c r="L108" s="85">
        <v>0</v>
      </c>
      <c r="M108" s="86"/>
      <c r="N108" s="85">
        <v>0</v>
      </c>
      <c r="O108" s="86"/>
      <c r="P108" s="17">
        <v>0</v>
      </c>
      <c r="Q108" s="63">
        <f t="shared" si="13"/>
        <v>9</v>
      </c>
      <c r="R108" s="64">
        <f t="shared" si="14"/>
        <v>9</v>
      </c>
      <c r="S108" s="65">
        <f t="shared" si="15"/>
        <v>0</v>
      </c>
      <c r="T108" s="59">
        <f t="shared" si="16"/>
        <v>100</v>
      </c>
      <c r="U108" s="60">
        <v>5</v>
      </c>
      <c r="W108" s="67"/>
      <c r="X108" s="67"/>
      <c r="Y108" s="67"/>
      <c r="Z108" s="67"/>
      <c r="AA108" s="67"/>
      <c r="AB108" s="67"/>
      <c r="AC108" s="67"/>
      <c r="AD108" s="67"/>
      <c r="AE108" s="67"/>
    </row>
    <row r="109" spans="1:31" ht="16.5" customHeight="1">
      <c r="A109" s="56" t="s">
        <v>21</v>
      </c>
      <c r="B109" s="85">
        <v>0</v>
      </c>
      <c r="C109" s="86"/>
      <c r="D109" s="85">
        <v>0</v>
      </c>
      <c r="E109" s="86"/>
      <c r="F109" s="17">
        <v>0</v>
      </c>
      <c r="G109" s="85">
        <v>0</v>
      </c>
      <c r="H109" s="86"/>
      <c r="I109" s="85">
        <v>0</v>
      </c>
      <c r="J109" s="86"/>
      <c r="K109" s="17">
        <v>0</v>
      </c>
      <c r="L109" s="85">
        <v>0</v>
      </c>
      <c r="M109" s="86"/>
      <c r="N109" s="85">
        <v>0</v>
      </c>
      <c r="O109" s="86"/>
      <c r="P109" s="17">
        <v>0</v>
      </c>
      <c r="Q109" s="63">
        <f t="shared" si="13"/>
        <v>0</v>
      </c>
      <c r="R109" s="64">
        <f t="shared" si="14"/>
        <v>0</v>
      </c>
      <c r="S109" s="65">
        <f t="shared" si="15"/>
        <v>0</v>
      </c>
      <c r="T109" s="58" t="s">
        <v>35</v>
      </c>
      <c r="U109" s="60" t="s">
        <v>34</v>
      </c>
      <c r="W109" s="67"/>
      <c r="X109" s="67"/>
      <c r="Y109" s="67"/>
      <c r="Z109" s="67"/>
      <c r="AA109" s="67"/>
      <c r="AB109" s="67"/>
      <c r="AC109" s="67"/>
      <c r="AD109" s="67"/>
      <c r="AE109" s="67"/>
    </row>
    <row r="110" spans="1:31" ht="16.5" customHeight="1">
      <c r="A110" s="56" t="s">
        <v>22</v>
      </c>
      <c r="B110" s="85">
        <v>77</v>
      </c>
      <c r="C110" s="86"/>
      <c r="D110" s="85">
        <v>77</v>
      </c>
      <c r="E110" s="86"/>
      <c r="F110" s="17">
        <v>0</v>
      </c>
      <c r="G110" s="85">
        <v>13</v>
      </c>
      <c r="H110" s="86"/>
      <c r="I110" s="85">
        <v>13</v>
      </c>
      <c r="J110" s="86"/>
      <c r="K110" s="17">
        <v>0</v>
      </c>
      <c r="L110" s="85">
        <v>7</v>
      </c>
      <c r="M110" s="86"/>
      <c r="N110" s="85">
        <v>7</v>
      </c>
      <c r="O110" s="86"/>
      <c r="P110" s="17">
        <v>0</v>
      </c>
      <c r="Q110" s="63">
        <f t="shared" si="13"/>
        <v>97</v>
      </c>
      <c r="R110" s="64">
        <f t="shared" si="14"/>
        <v>97</v>
      </c>
      <c r="S110" s="65">
        <f t="shared" si="15"/>
        <v>0</v>
      </c>
      <c r="T110" s="59">
        <f t="shared" si="16"/>
        <v>100</v>
      </c>
      <c r="U110" s="60">
        <v>5</v>
      </c>
      <c r="W110" s="67"/>
      <c r="X110" s="67"/>
      <c r="Y110" s="67"/>
      <c r="Z110" s="67"/>
      <c r="AA110" s="67"/>
      <c r="AB110" s="67"/>
      <c r="AC110" s="67"/>
      <c r="AD110" s="67"/>
      <c r="AE110" s="67"/>
    </row>
    <row r="111" spans="1:31" ht="16.5" customHeight="1">
      <c r="A111" s="56" t="s">
        <v>23</v>
      </c>
      <c r="B111" s="85">
        <v>1</v>
      </c>
      <c r="C111" s="86"/>
      <c r="D111" s="85">
        <v>1</v>
      </c>
      <c r="E111" s="86"/>
      <c r="F111" s="17">
        <v>0</v>
      </c>
      <c r="G111" s="85">
        <v>0</v>
      </c>
      <c r="H111" s="86"/>
      <c r="I111" s="85">
        <v>0</v>
      </c>
      <c r="J111" s="86"/>
      <c r="K111" s="17">
        <v>0</v>
      </c>
      <c r="L111" s="85">
        <v>0</v>
      </c>
      <c r="M111" s="86"/>
      <c r="N111" s="85">
        <v>0</v>
      </c>
      <c r="O111" s="86"/>
      <c r="P111" s="17">
        <v>0</v>
      </c>
      <c r="Q111" s="63">
        <f t="shared" si="13"/>
        <v>1</v>
      </c>
      <c r="R111" s="64">
        <f t="shared" si="14"/>
        <v>1</v>
      </c>
      <c r="S111" s="65">
        <f t="shared" si="15"/>
        <v>0</v>
      </c>
      <c r="T111" s="59">
        <f t="shared" si="16"/>
        <v>100</v>
      </c>
      <c r="U111" s="60">
        <v>5</v>
      </c>
      <c r="W111" s="67"/>
      <c r="X111" s="67"/>
      <c r="Y111" s="67"/>
      <c r="Z111" s="67"/>
      <c r="AA111" s="67"/>
      <c r="AB111" s="67"/>
      <c r="AC111" s="67"/>
      <c r="AD111" s="67"/>
      <c r="AE111" s="67"/>
    </row>
    <row r="112" spans="1:31" ht="16.5" customHeight="1">
      <c r="A112" s="56" t="s">
        <v>24</v>
      </c>
      <c r="B112" s="85">
        <v>14</v>
      </c>
      <c r="C112" s="86"/>
      <c r="D112" s="85">
        <v>14</v>
      </c>
      <c r="E112" s="86"/>
      <c r="F112" s="17">
        <v>0</v>
      </c>
      <c r="G112" s="85">
        <v>4</v>
      </c>
      <c r="H112" s="86"/>
      <c r="I112" s="85">
        <v>4</v>
      </c>
      <c r="J112" s="86"/>
      <c r="K112" s="17">
        <v>0</v>
      </c>
      <c r="L112" s="85">
        <v>0</v>
      </c>
      <c r="M112" s="86"/>
      <c r="N112" s="85">
        <v>0</v>
      </c>
      <c r="O112" s="86"/>
      <c r="P112" s="17">
        <v>0</v>
      </c>
      <c r="Q112" s="63">
        <f t="shared" si="13"/>
        <v>18</v>
      </c>
      <c r="R112" s="64">
        <f t="shared" si="14"/>
        <v>18</v>
      </c>
      <c r="S112" s="65">
        <f t="shared" si="15"/>
        <v>0</v>
      </c>
      <c r="T112" s="59">
        <f t="shared" si="16"/>
        <v>100</v>
      </c>
      <c r="U112" s="59">
        <v>5</v>
      </c>
      <c r="W112" s="67"/>
      <c r="X112" s="67"/>
      <c r="Y112" s="67"/>
      <c r="Z112" s="67"/>
      <c r="AA112" s="67"/>
      <c r="AB112" s="67"/>
      <c r="AC112" s="67"/>
      <c r="AD112" s="67"/>
      <c r="AE112" s="67"/>
    </row>
    <row r="113" spans="1:31" ht="16.5" customHeight="1">
      <c r="A113" s="56" t="s">
        <v>25</v>
      </c>
      <c r="B113" s="85">
        <v>19</v>
      </c>
      <c r="C113" s="86"/>
      <c r="D113" s="85">
        <v>19</v>
      </c>
      <c r="E113" s="86"/>
      <c r="F113" s="17">
        <v>0</v>
      </c>
      <c r="G113" s="85">
        <v>4</v>
      </c>
      <c r="H113" s="86"/>
      <c r="I113" s="85">
        <v>4</v>
      </c>
      <c r="J113" s="86"/>
      <c r="K113" s="17">
        <v>0</v>
      </c>
      <c r="L113" s="85">
        <v>6</v>
      </c>
      <c r="M113" s="86"/>
      <c r="N113" s="85">
        <v>6</v>
      </c>
      <c r="O113" s="86"/>
      <c r="P113" s="17">
        <v>0</v>
      </c>
      <c r="Q113" s="63">
        <f t="shared" si="13"/>
        <v>29</v>
      </c>
      <c r="R113" s="64">
        <f t="shared" si="14"/>
        <v>29</v>
      </c>
      <c r="S113" s="65">
        <f t="shared" si="15"/>
        <v>0</v>
      </c>
      <c r="T113" s="59">
        <f t="shared" si="16"/>
        <v>100</v>
      </c>
      <c r="U113" s="59">
        <v>5</v>
      </c>
      <c r="W113" s="67"/>
      <c r="X113" s="67"/>
      <c r="Y113" s="67"/>
      <c r="Z113" s="67"/>
      <c r="AA113" s="67"/>
      <c r="AB113" s="67"/>
      <c r="AC113" s="67"/>
      <c r="AD113" s="67"/>
      <c r="AE113" s="67"/>
    </row>
    <row r="114" spans="1:31" ht="16.5" customHeight="1">
      <c r="A114" s="56" t="s">
        <v>26</v>
      </c>
      <c r="B114" s="85">
        <v>137</v>
      </c>
      <c r="C114" s="86"/>
      <c r="D114" s="85">
        <v>137</v>
      </c>
      <c r="E114" s="86"/>
      <c r="F114" s="17">
        <v>0</v>
      </c>
      <c r="G114" s="85">
        <v>40</v>
      </c>
      <c r="H114" s="86"/>
      <c r="I114" s="85">
        <v>40</v>
      </c>
      <c r="J114" s="86"/>
      <c r="K114" s="17">
        <v>0</v>
      </c>
      <c r="L114" s="85">
        <v>9</v>
      </c>
      <c r="M114" s="86"/>
      <c r="N114" s="85">
        <v>9</v>
      </c>
      <c r="O114" s="86"/>
      <c r="P114" s="17">
        <v>0</v>
      </c>
      <c r="Q114" s="63">
        <f t="shared" si="13"/>
        <v>186</v>
      </c>
      <c r="R114" s="64">
        <f t="shared" si="14"/>
        <v>186</v>
      </c>
      <c r="S114" s="65">
        <f t="shared" si="15"/>
        <v>0</v>
      </c>
      <c r="T114" s="59">
        <f t="shared" si="16"/>
        <v>100</v>
      </c>
      <c r="U114" s="60">
        <v>5</v>
      </c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:31" ht="16.5" customHeight="1">
      <c r="A115" s="56" t="s">
        <v>27</v>
      </c>
      <c r="B115" s="85">
        <v>3</v>
      </c>
      <c r="C115" s="86"/>
      <c r="D115" s="85">
        <v>3</v>
      </c>
      <c r="E115" s="86"/>
      <c r="F115" s="17">
        <v>0</v>
      </c>
      <c r="G115" s="85">
        <v>2</v>
      </c>
      <c r="H115" s="86"/>
      <c r="I115" s="85">
        <v>2</v>
      </c>
      <c r="J115" s="86"/>
      <c r="K115" s="17">
        <v>0</v>
      </c>
      <c r="L115" s="85">
        <v>0</v>
      </c>
      <c r="M115" s="86"/>
      <c r="N115" s="85">
        <v>0</v>
      </c>
      <c r="O115" s="86"/>
      <c r="P115" s="17">
        <v>0</v>
      </c>
      <c r="Q115" s="63">
        <f t="shared" si="13"/>
        <v>5</v>
      </c>
      <c r="R115" s="64">
        <f t="shared" si="14"/>
        <v>5</v>
      </c>
      <c r="S115" s="65">
        <f t="shared" si="15"/>
        <v>0</v>
      </c>
      <c r="T115" s="59">
        <f t="shared" si="16"/>
        <v>100</v>
      </c>
      <c r="U115" s="60">
        <v>5</v>
      </c>
      <c r="W115" s="67"/>
      <c r="X115" s="67"/>
      <c r="Y115" s="67"/>
      <c r="Z115" s="67"/>
      <c r="AA115" s="67"/>
      <c r="AB115" s="67"/>
      <c r="AC115" s="67"/>
      <c r="AD115" s="67"/>
      <c r="AE115" s="67"/>
    </row>
    <row r="116" spans="1:31" ht="16.5" customHeight="1">
      <c r="A116" s="56" t="s">
        <v>28</v>
      </c>
      <c r="B116" s="85">
        <v>0</v>
      </c>
      <c r="C116" s="86"/>
      <c r="D116" s="85">
        <v>0</v>
      </c>
      <c r="E116" s="86"/>
      <c r="F116" s="17">
        <v>0</v>
      </c>
      <c r="G116" s="85">
        <v>0</v>
      </c>
      <c r="H116" s="86"/>
      <c r="I116" s="85">
        <v>0</v>
      </c>
      <c r="J116" s="86"/>
      <c r="K116" s="17">
        <v>0</v>
      </c>
      <c r="L116" s="85">
        <v>0</v>
      </c>
      <c r="M116" s="86"/>
      <c r="N116" s="85">
        <v>0</v>
      </c>
      <c r="O116" s="86"/>
      <c r="P116" s="17">
        <v>0</v>
      </c>
      <c r="Q116" s="63">
        <f t="shared" si="13"/>
        <v>0</v>
      </c>
      <c r="R116" s="64">
        <f t="shared" si="14"/>
        <v>0</v>
      </c>
      <c r="S116" s="65">
        <f t="shared" si="15"/>
        <v>0</v>
      </c>
      <c r="T116" s="58" t="s">
        <v>35</v>
      </c>
      <c r="U116" s="58" t="s">
        <v>34</v>
      </c>
      <c r="W116" s="67"/>
      <c r="X116" s="67"/>
      <c r="Y116" s="67"/>
      <c r="Z116" s="67"/>
      <c r="AA116" s="67"/>
      <c r="AB116" s="67"/>
      <c r="AC116" s="67"/>
      <c r="AD116" s="67"/>
      <c r="AE116" s="67"/>
    </row>
    <row r="117" spans="1:31" ht="16.5" customHeight="1">
      <c r="A117" s="56" t="s">
        <v>29</v>
      </c>
      <c r="B117" s="85">
        <v>15</v>
      </c>
      <c r="C117" s="86"/>
      <c r="D117" s="85">
        <v>15</v>
      </c>
      <c r="E117" s="86"/>
      <c r="F117" s="17">
        <v>0</v>
      </c>
      <c r="G117" s="85">
        <v>3</v>
      </c>
      <c r="H117" s="86"/>
      <c r="I117" s="85">
        <v>3</v>
      </c>
      <c r="J117" s="86"/>
      <c r="K117" s="17">
        <v>0</v>
      </c>
      <c r="L117" s="85">
        <v>1</v>
      </c>
      <c r="M117" s="86"/>
      <c r="N117" s="85">
        <v>1</v>
      </c>
      <c r="O117" s="86"/>
      <c r="P117" s="17">
        <v>0</v>
      </c>
      <c r="Q117" s="63">
        <f t="shared" si="13"/>
        <v>19</v>
      </c>
      <c r="R117" s="64">
        <f t="shared" si="14"/>
        <v>19</v>
      </c>
      <c r="S117" s="65">
        <f t="shared" si="15"/>
        <v>0</v>
      </c>
      <c r="T117" s="59">
        <f t="shared" si="16"/>
        <v>100</v>
      </c>
      <c r="U117" s="60">
        <v>5</v>
      </c>
      <c r="W117" s="67"/>
      <c r="X117" s="67"/>
      <c r="Y117" s="67"/>
      <c r="Z117" s="67"/>
      <c r="AA117" s="67"/>
      <c r="AB117" s="67"/>
      <c r="AC117" s="67"/>
      <c r="AD117" s="67"/>
      <c r="AE117" s="67"/>
    </row>
    <row r="118" spans="1:31" ht="16.5" customHeight="1">
      <c r="A118" s="56" t="s">
        <v>30</v>
      </c>
      <c r="B118" s="85">
        <v>2</v>
      </c>
      <c r="C118" s="86"/>
      <c r="D118" s="85">
        <v>2</v>
      </c>
      <c r="E118" s="86"/>
      <c r="F118" s="17">
        <v>0</v>
      </c>
      <c r="G118" s="85">
        <v>1</v>
      </c>
      <c r="H118" s="86"/>
      <c r="I118" s="85">
        <v>1</v>
      </c>
      <c r="J118" s="86"/>
      <c r="K118" s="17">
        <v>0</v>
      </c>
      <c r="L118" s="85">
        <v>0</v>
      </c>
      <c r="M118" s="86"/>
      <c r="N118" s="85">
        <v>0</v>
      </c>
      <c r="O118" s="86"/>
      <c r="P118" s="17">
        <v>0</v>
      </c>
      <c r="Q118" s="63">
        <f t="shared" si="13"/>
        <v>3</v>
      </c>
      <c r="R118" s="64">
        <f t="shared" si="14"/>
        <v>3</v>
      </c>
      <c r="S118" s="65">
        <f t="shared" si="15"/>
        <v>0</v>
      </c>
      <c r="T118" s="59">
        <f t="shared" si="16"/>
        <v>100</v>
      </c>
      <c r="U118" s="60">
        <v>5</v>
      </c>
      <c r="W118" s="67"/>
      <c r="X118" s="67"/>
      <c r="Y118" s="67"/>
      <c r="Z118" s="67"/>
      <c r="AA118" s="67"/>
      <c r="AB118" s="67"/>
      <c r="AC118" s="67"/>
      <c r="AD118" s="67"/>
      <c r="AE118" s="67"/>
    </row>
    <row r="119" spans="1:31" ht="16.5" customHeight="1">
      <c r="A119" s="56" t="s">
        <v>31</v>
      </c>
      <c r="B119" s="85">
        <v>0</v>
      </c>
      <c r="C119" s="86"/>
      <c r="D119" s="85">
        <v>0</v>
      </c>
      <c r="E119" s="86"/>
      <c r="F119" s="17">
        <v>0</v>
      </c>
      <c r="G119" s="85">
        <v>1</v>
      </c>
      <c r="H119" s="86"/>
      <c r="I119" s="85">
        <v>1</v>
      </c>
      <c r="J119" s="86"/>
      <c r="K119" s="17">
        <v>0</v>
      </c>
      <c r="L119" s="85">
        <v>1</v>
      </c>
      <c r="M119" s="86"/>
      <c r="N119" s="85">
        <v>1</v>
      </c>
      <c r="O119" s="86"/>
      <c r="P119" s="17">
        <v>0</v>
      </c>
      <c r="Q119" s="63">
        <f t="shared" si="13"/>
        <v>2</v>
      </c>
      <c r="R119" s="64">
        <f t="shared" si="14"/>
        <v>2</v>
      </c>
      <c r="S119" s="65">
        <f t="shared" si="15"/>
        <v>0</v>
      </c>
      <c r="T119" s="59">
        <f t="shared" si="16"/>
        <v>100</v>
      </c>
      <c r="U119" s="60">
        <v>5</v>
      </c>
      <c r="W119" s="67"/>
      <c r="X119" s="67"/>
      <c r="Y119" s="67"/>
      <c r="Z119" s="67"/>
      <c r="AA119" s="67"/>
      <c r="AB119" s="67"/>
      <c r="AC119" s="67"/>
      <c r="AD119" s="67"/>
      <c r="AE119" s="67"/>
    </row>
    <row r="120" spans="1:31" ht="16.5" customHeight="1">
      <c r="A120" s="56" t="s">
        <v>11</v>
      </c>
      <c r="B120" s="85">
        <v>32</v>
      </c>
      <c r="C120" s="86"/>
      <c r="D120" s="85">
        <v>32</v>
      </c>
      <c r="E120" s="86"/>
      <c r="F120" s="17">
        <v>0</v>
      </c>
      <c r="G120" s="85">
        <v>4</v>
      </c>
      <c r="H120" s="86"/>
      <c r="I120" s="85">
        <v>4</v>
      </c>
      <c r="J120" s="86"/>
      <c r="K120" s="17">
        <v>0</v>
      </c>
      <c r="L120" s="85">
        <v>1</v>
      </c>
      <c r="M120" s="86"/>
      <c r="N120" s="85">
        <v>1</v>
      </c>
      <c r="O120" s="86"/>
      <c r="P120" s="17">
        <v>0</v>
      </c>
      <c r="Q120" s="63">
        <f t="shared" si="13"/>
        <v>37</v>
      </c>
      <c r="R120" s="64">
        <f t="shared" si="14"/>
        <v>37</v>
      </c>
      <c r="S120" s="65">
        <f t="shared" si="15"/>
        <v>0</v>
      </c>
      <c r="T120" s="59">
        <f t="shared" si="16"/>
        <v>100</v>
      </c>
      <c r="U120" s="59">
        <v>5</v>
      </c>
      <c r="W120" s="67"/>
      <c r="X120" s="67"/>
      <c r="Y120" s="67"/>
      <c r="Z120" s="67"/>
      <c r="AA120" s="67"/>
      <c r="AB120" s="67"/>
      <c r="AC120" s="67"/>
      <c r="AD120" s="67"/>
      <c r="AE120" s="67"/>
    </row>
    <row r="121" spans="1:31" ht="21">
      <c r="A121" s="66" t="s">
        <v>1</v>
      </c>
      <c r="B121" s="119">
        <f>SUM(B93:B120)</f>
        <v>960</v>
      </c>
      <c r="C121" s="120"/>
      <c r="D121" s="119">
        <f>SUM(D93:D120)</f>
        <v>953</v>
      </c>
      <c r="E121" s="120"/>
      <c r="F121" s="10">
        <f>SUM(F93:F120)</f>
        <v>7</v>
      </c>
      <c r="G121" s="119">
        <f>SUM(G93:G120)</f>
        <v>230</v>
      </c>
      <c r="H121" s="120"/>
      <c r="I121" s="119">
        <f>SUM(I93:I120)</f>
        <v>228</v>
      </c>
      <c r="J121" s="120"/>
      <c r="K121" s="10">
        <f>SUM(K93:K120)</f>
        <v>2</v>
      </c>
      <c r="L121" s="119">
        <f>SUM(L93:L120)</f>
        <v>51</v>
      </c>
      <c r="M121" s="120"/>
      <c r="N121" s="119">
        <f>SUM(N93:N120)</f>
        <v>51</v>
      </c>
      <c r="O121" s="120"/>
      <c r="P121" s="10">
        <f>SUM(P93:P120)</f>
        <v>0</v>
      </c>
      <c r="Q121" s="13">
        <f>SUM(Q93:Q120)</f>
        <v>1241</v>
      </c>
      <c r="R121" s="10">
        <f>SUM(R93:R120)</f>
        <v>1232</v>
      </c>
      <c r="S121" s="12">
        <f>SUM(S93:S120)</f>
        <v>9</v>
      </c>
      <c r="T121" s="57">
        <f t="shared" si="16"/>
        <v>99.27477840451249</v>
      </c>
      <c r="U121" s="73">
        <v>4.927</v>
      </c>
      <c r="W121" s="67"/>
      <c r="X121" s="67"/>
      <c r="Y121" s="67"/>
      <c r="Z121" s="67"/>
      <c r="AA121" s="67"/>
      <c r="AB121" s="67"/>
      <c r="AC121" s="67"/>
      <c r="AD121" s="67"/>
      <c r="AE121" s="67"/>
    </row>
    <row r="122" spans="1:21" ht="6.75" customHeight="1">
      <c r="A122" s="5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</row>
    <row r="123" spans="1:21" ht="18" customHeight="1">
      <c r="A123" s="104" t="s">
        <v>43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1:21" ht="18" customHeight="1">
      <c r="A124" s="106" t="s">
        <v>45</v>
      </c>
      <c r="B124" s="107"/>
      <c r="C124" s="107"/>
      <c r="D124" s="107"/>
      <c r="E124" s="107"/>
      <c r="F124" s="107"/>
      <c r="G124" s="108" t="s">
        <v>64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9" t="s">
        <v>44</v>
      </c>
      <c r="R124" s="109"/>
      <c r="S124" s="109"/>
      <c r="T124" s="109"/>
      <c r="U124" s="109"/>
    </row>
    <row r="125" spans="1:21" ht="18" customHeight="1">
      <c r="A125" s="110"/>
      <c r="B125" s="111"/>
      <c r="C125" s="111"/>
      <c r="D125" s="111"/>
      <c r="E125" s="111"/>
      <c r="F125" s="111"/>
      <c r="G125" s="111"/>
      <c r="H125" s="112" t="s">
        <v>65</v>
      </c>
      <c r="I125" s="112"/>
      <c r="J125" s="112"/>
      <c r="K125" s="112"/>
      <c r="L125" s="112"/>
      <c r="M125" s="112"/>
      <c r="N125" s="112"/>
      <c r="O125" s="112"/>
      <c r="P125" s="113"/>
      <c r="Q125" s="109"/>
      <c r="R125" s="109"/>
      <c r="S125" s="109"/>
      <c r="T125" s="109"/>
      <c r="U125" s="109"/>
    </row>
    <row r="126" spans="1:21" ht="17.25" customHeight="1">
      <c r="A126" s="88" t="s">
        <v>78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9"/>
      <c r="O126" s="89"/>
      <c r="P126" s="89"/>
      <c r="Q126" s="89"/>
      <c r="R126" s="89"/>
      <c r="S126" s="89"/>
      <c r="T126" s="89"/>
      <c r="U126" s="89"/>
    </row>
    <row r="127" spans="1:21" ht="17.25" customHeight="1">
      <c r="A127" s="90" t="s">
        <v>75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1:21" ht="17.25" customHeight="1">
      <c r="A128" s="92" t="s">
        <v>76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7.25" customHeight="1">
      <c r="A129" s="92" t="s">
        <v>56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7.25" customHeight="1">
      <c r="A130" s="92" t="s">
        <v>77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</sheetData>
  <sheetProtection/>
  <mergeCells count="248">
    <mergeCell ref="A38:U38"/>
    <mergeCell ref="A39:U39"/>
    <mergeCell ref="A40:U40"/>
    <mergeCell ref="A41:U41"/>
    <mergeCell ref="A42:U42"/>
    <mergeCell ref="B34:P34"/>
    <mergeCell ref="Q34:U34"/>
    <mergeCell ref="A35:U35"/>
    <mergeCell ref="A36:F36"/>
    <mergeCell ref="G36:P36"/>
    <mergeCell ref="Q36:U37"/>
    <mergeCell ref="A37:G37"/>
    <mergeCell ref="H37:O37"/>
    <mergeCell ref="A2:U2"/>
    <mergeCell ref="A3:A4"/>
    <mergeCell ref="B3:D3"/>
    <mergeCell ref="E3:G3"/>
    <mergeCell ref="H3:J3"/>
    <mergeCell ref="K3:M3"/>
    <mergeCell ref="N3:P3"/>
    <mergeCell ref="Q3:S3"/>
    <mergeCell ref="T3:U3"/>
    <mergeCell ref="A1:U1"/>
    <mergeCell ref="A45:U45"/>
    <mergeCell ref="B47:D47"/>
    <mergeCell ref="E47:G47"/>
    <mergeCell ref="H47:J47"/>
    <mergeCell ref="K47:M47"/>
    <mergeCell ref="A46:U46"/>
    <mergeCell ref="A47:A48"/>
    <mergeCell ref="A80:F80"/>
    <mergeCell ref="G80:P80"/>
    <mergeCell ref="Q80:U81"/>
    <mergeCell ref="A81:G81"/>
    <mergeCell ref="H81:O81"/>
    <mergeCell ref="A79:U79"/>
    <mergeCell ref="A82:U82"/>
    <mergeCell ref="A83:U83"/>
    <mergeCell ref="A84:U84"/>
    <mergeCell ref="A85:U85"/>
    <mergeCell ref="A86:U86"/>
    <mergeCell ref="N47:P47"/>
    <mergeCell ref="Q47:S47"/>
    <mergeCell ref="T47:U47"/>
    <mergeCell ref="B78:P78"/>
    <mergeCell ref="Q78:U78"/>
    <mergeCell ref="A88:U88"/>
    <mergeCell ref="A89:U89"/>
    <mergeCell ref="A90:A92"/>
    <mergeCell ref="L91:P91"/>
    <mergeCell ref="B121:C121"/>
    <mergeCell ref="D121:E121"/>
    <mergeCell ref="G121:H121"/>
    <mergeCell ref="I121:J121"/>
    <mergeCell ref="L121:M121"/>
    <mergeCell ref="N121:O12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92:C92"/>
    <mergeCell ref="D92:E92"/>
    <mergeCell ref="G92:H92"/>
    <mergeCell ref="I92:J92"/>
    <mergeCell ref="L92:M92"/>
    <mergeCell ref="N92:O92"/>
    <mergeCell ref="B93:C93"/>
    <mergeCell ref="D93:E93"/>
    <mergeCell ref="G93:H93"/>
    <mergeCell ref="I93:J93"/>
    <mergeCell ref="L93:M93"/>
    <mergeCell ref="N93:O93"/>
    <mergeCell ref="B94:C94"/>
    <mergeCell ref="D94:E94"/>
    <mergeCell ref="G94:H94"/>
    <mergeCell ref="I94:J94"/>
    <mergeCell ref="L94:M94"/>
    <mergeCell ref="N94:O94"/>
    <mergeCell ref="B95:C95"/>
    <mergeCell ref="D95:E95"/>
    <mergeCell ref="G95:H95"/>
    <mergeCell ref="I95:J95"/>
    <mergeCell ref="L95:M95"/>
    <mergeCell ref="N95:O95"/>
    <mergeCell ref="B96:C96"/>
    <mergeCell ref="D96:E96"/>
    <mergeCell ref="G96:H96"/>
    <mergeCell ref="I96:J96"/>
    <mergeCell ref="L96:M96"/>
    <mergeCell ref="N96:O96"/>
    <mergeCell ref="B97:C97"/>
    <mergeCell ref="D97:E97"/>
    <mergeCell ref="G97:H97"/>
    <mergeCell ref="I97:J97"/>
    <mergeCell ref="L97:M97"/>
    <mergeCell ref="N97:O97"/>
    <mergeCell ref="B98:C98"/>
    <mergeCell ref="D98:E98"/>
    <mergeCell ref="G98:H98"/>
    <mergeCell ref="I98:J98"/>
    <mergeCell ref="L98:M98"/>
    <mergeCell ref="N98:O98"/>
    <mergeCell ref="B99:C99"/>
    <mergeCell ref="D99:E99"/>
    <mergeCell ref="G99:H99"/>
    <mergeCell ref="I99:J99"/>
    <mergeCell ref="L99:M99"/>
    <mergeCell ref="N99:O99"/>
    <mergeCell ref="B100:C100"/>
    <mergeCell ref="D100:E100"/>
    <mergeCell ref="G100:H100"/>
    <mergeCell ref="I100:J100"/>
    <mergeCell ref="L100:M100"/>
    <mergeCell ref="N100:O100"/>
    <mergeCell ref="B101:C101"/>
    <mergeCell ref="D101:E101"/>
    <mergeCell ref="G101:H101"/>
    <mergeCell ref="I101:J101"/>
    <mergeCell ref="L101:M101"/>
    <mergeCell ref="N101:O101"/>
    <mergeCell ref="B102:C102"/>
    <mergeCell ref="D102:E102"/>
    <mergeCell ref="G102:H102"/>
    <mergeCell ref="I102:J102"/>
    <mergeCell ref="L102:M102"/>
    <mergeCell ref="N102:O102"/>
    <mergeCell ref="B103:C103"/>
    <mergeCell ref="D103:E103"/>
    <mergeCell ref="G103:H103"/>
    <mergeCell ref="I103:J103"/>
    <mergeCell ref="L103:M103"/>
    <mergeCell ref="N103:O103"/>
    <mergeCell ref="B104:C104"/>
    <mergeCell ref="D104:E104"/>
    <mergeCell ref="G104:H104"/>
    <mergeCell ref="I104:J104"/>
    <mergeCell ref="L104:M104"/>
    <mergeCell ref="N104:O104"/>
    <mergeCell ref="B105:C105"/>
    <mergeCell ref="D105:E105"/>
    <mergeCell ref="G105:H105"/>
    <mergeCell ref="I105:J105"/>
    <mergeCell ref="L105:M105"/>
    <mergeCell ref="N105:O105"/>
    <mergeCell ref="B106:C106"/>
    <mergeCell ref="D106:E106"/>
    <mergeCell ref="G106:H106"/>
    <mergeCell ref="I106:J106"/>
    <mergeCell ref="L106:M106"/>
    <mergeCell ref="N106:O106"/>
    <mergeCell ref="B107:C107"/>
    <mergeCell ref="D107:E107"/>
    <mergeCell ref="G107:H107"/>
    <mergeCell ref="I107:J107"/>
    <mergeCell ref="L107:M107"/>
    <mergeCell ref="N107:O107"/>
    <mergeCell ref="B108:C108"/>
    <mergeCell ref="D108:E108"/>
    <mergeCell ref="G108:H108"/>
    <mergeCell ref="I108:J108"/>
    <mergeCell ref="L108:M108"/>
    <mergeCell ref="N108:O108"/>
    <mergeCell ref="B109:C109"/>
    <mergeCell ref="D109:E109"/>
    <mergeCell ref="G109:H109"/>
    <mergeCell ref="I109:J109"/>
    <mergeCell ref="L109:M109"/>
    <mergeCell ref="N109:O109"/>
    <mergeCell ref="B110:C110"/>
    <mergeCell ref="D110:E110"/>
    <mergeCell ref="G110:H110"/>
    <mergeCell ref="I110:J110"/>
    <mergeCell ref="L110:M110"/>
    <mergeCell ref="N110:O110"/>
    <mergeCell ref="B111:C111"/>
    <mergeCell ref="D111:E111"/>
    <mergeCell ref="G111:H111"/>
    <mergeCell ref="I111:J111"/>
    <mergeCell ref="L111:M111"/>
    <mergeCell ref="N111:O111"/>
    <mergeCell ref="B112:C112"/>
    <mergeCell ref="D112:E112"/>
    <mergeCell ref="G112:H112"/>
    <mergeCell ref="I112:J112"/>
    <mergeCell ref="L112:M112"/>
    <mergeCell ref="N112:O112"/>
    <mergeCell ref="B113:C113"/>
    <mergeCell ref="D113:E113"/>
    <mergeCell ref="G113:H113"/>
    <mergeCell ref="I113:J113"/>
    <mergeCell ref="L113:M113"/>
    <mergeCell ref="N113:O113"/>
    <mergeCell ref="B114:C114"/>
    <mergeCell ref="D114:E114"/>
    <mergeCell ref="G114:H114"/>
    <mergeCell ref="I114:J114"/>
    <mergeCell ref="L114:M114"/>
    <mergeCell ref="N114:O114"/>
    <mergeCell ref="B115:C115"/>
    <mergeCell ref="D115:E115"/>
    <mergeCell ref="G115:H115"/>
    <mergeCell ref="I115:J115"/>
    <mergeCell ref="L115:M115"/>
    <mergeCell ref="N115:O115"/>
    <mergeCell ref="B116:C116"/>
    <mergeCell ref="D116:E116"/>
    <mergeCell ref="G116:H116"/>
    <mergeCell ref="I116:J116"/>
    <mergeCell ref="L116:M116"/>
    <mergeCell ref="N116:O116"/>
    <mergeCell ref="B117:C117"/>
    <mergeCell ref="D117:E117"/>
    <mergeCell ref="G117:H117"/>
    <mergeCell ref="I117:J117"/>
    <mergeCell ref="L117:M117"/>
    <mergeCell ref="N117:O117"/>
    <mergeCell ref="B118:C118"/>
    <mergeCell ref="D118:E118"/>
    <mergeCell ref="G118:H118"/>
    <mergeCell ref="I118:J118"/>
    <mergeCell ref="L118:M118"/>
    <mergeCell ref="N118:O118"/>
    <mergeCell ref="B119:C119"/>
    <mergeCell ref="D119:E119"/>
    <mergeCell ref="G119:H119"/>
    <mergeCell ref="I119:J119"/>
    <mergeCell ref="L119:M119"/>
    <mergeCell ref="N119:O119"/>
    <mergeCell ref="B120:C120"/>
    <mergeCell ref="D120:E120"/>
    <mergeCell ref="G120:H120"/>
    <mergeCell ref="I120:J120"/>
    <mergeCell ref="L120:M120"/>
    <mergeCell ref="N120:O1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9.421875" style="24" customWidth="1"/>
    <col min="2" max="2" width="8.7109375" style="24" customWidth="1"/>
    <col min="3" max="3" width="5.421875" style="24" customWidth="1"/>
    <col min="4" max="4" width="8.7109375" style="24" customWidth="1"/>
    <col min="5" max="5" width="5.421875" style="24" customWidth="1"/>
    <col min="6" max="6" width="8.7109375" style="24" customWidth="1"/>
    <col min="7" max="7" width="5.421875" style="24" customWidth="1"/>
    <col min="8" max="8" width="8.7109375" style="24" customWidth="1"/>
    <col min="9" max="9" width="5.421875" style="24" customWidth="1"/>
    <col min="10" max="10" width="8.7109375" style="24" customWidth="1"/>
    <col min="11" max="11" width="5.421875" style="24" customWidth="1"/>
    <col min="12" max="12" width="8.7109375" style="24" customWidth="1"/>
    <col min="13" max="13" width="5.421875" style="24" customWidth="1"/>
    <col min="14" max="14" width="8.7109375" style="24" customWidth="1"/>
    <col min="15" max="15" width="5.421875" style="24" customWidth="1"/>
    <col min="16" max="16" width="8.7109375" style="24" customWidth="1"/>
    <col min="17" max="17" width="5.421875" style="24" customWidth="1"/>
    <col min="18" max="18" width="8.7109375" style="24" customWidth="1"/>
    <col min="19" max="19" width="5.421875" style="24" customWidth="1"/>
    <col min="20" max="20" width="8.7109375" style="24" customWidth="1"/>
    <col min="21" max="21" width="5.421875" style="24" customWidth="1"/>
    <col min="22" max="22" width="8.7109375" style="24" customWidth="1"/>
    <col min="23" max="23" width="5.421875" style="24" customWidth="1"/>
    <col min="24" max="24" width="8.7109375" style="24" customWidth="1"/>
    <col min="25" max="25" width="5.421875" style="24" customWidth="1"/>
    <col min="26" max="26" width="8.7109375" style="24" customWidth="1"/>
    <col min="27" max="27" width="5.421875" style="24" customWidth="1"/>
    <col min="28" max="16384" width="9.00390625" style="24" customWidth="1"/>
  </cols>
  <sheetData>
    <row r="1" spans="1:27" ht="21" customHeight="1">
      <c r="A1" s="135" t="s">
        <v>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8">
      <c r="A2" s="137" t="s">
        <v>0</v>
      </c>
      <c r="B2" s="133" t="s">
        <v>80</v>
      </c>
      <c r="C2" s="134"/>
      <c r="D2" s="133" t="s">
        <v>81</v>
      </c>
      <c r="E2" s="134"/>
      <c r="F2" s="133" t="s">
        <v>82</v>
      </c>
      <c r="G2" s="134"/>
      <c r="H2" s="133" t="s">
        <v>83</v>
      </c>
      <c r="I2" s="134"/>
      <c r="J2" s="133" t="s">
        <v>84</v>
      </c>
      <c r="K2" s="134"/>
      <c r="L2" s="133" t="s">
        <v>85</v>
      </c>
      <c r="M2" s="134"/>
      <c r="N2" s="133" t="s">
        <v>86</v>
      </c>
      <c r="O2" s="134"/>
      <c r="P2" s="133" t="s">
        <v>87</v>
      </c>
      <c r="Q2" s="134"/>
      <c r="R2" s="133" t="s">
        <v>88</v>
      </c>
      <c r="S2" s="134"/>
      <c r="T2" s="133" t="s">
        <v>89</v>
      </c>
      <c r="U2" s="134"/>
      <c r="V2" s="133" t="s">
        <v>90</v>
      </c>
      <c r="W2" s="134"/>
      <c r="X2" s="133" t="s">
        <v>91</v>
      </c>
      <c r="Y2" s="134"/>
      <c r="Z2" s="133" t="s">
        <v>1</v>
      </c>
      <c r="AA2" s="134"/>
    </row>
    <row r="3" spans="1:27" ht="18.75">
      <c r="A3" s="95"/>
      <c r="B3" s="21" t="s">
        <v>32</v>
      </c>
      <c r="C3" s="21" t="s">
        <v>46</v>
      </c>
      <c r="D3" s="21" t="s">
        <v>32</v>
      </c>
      <c r="E3" s="21" t="s">
        <v>46</v>
      </c>
      <c r="F3" s="21" t="s">
        <v>32</v>
      </c>
      <c r="G3" s="21" t="s">
        <v>46</v>
      </c>
      <c r="H3" s="21" t="s">
        <v>32</v>
      </c>
      <c r="I3" s="21" t="s">
        <v>46</v>
      </c>
      <c r="J3" s="21" t="s">
        <v>32</v>
      </c>
      <c r="K3" s="21" t="s">
        <v>46</v>
      </c>
      <c r="L3" s="21" t="s">
        <v>32</v>
      </c>
      <c r="M3" s="21" t="s">
        <v>46</v>
      </c>
      <c r="N3" s="21" t="s">
        <v>32</v>
      </c>
      <c r="O3" s="21" t="s">
        <v>46</v>
      </c>
      <c r="P3" s="21" t="s">
        <v>32</v>
      </c>
      <c r="Q3" s="21" t="s">
        <v>46</v>
      </c>
      <c r="R3" s="21" t="s">
        <v>32</v>
      </c>
      <c r="S3" s="21" t="s">
        <v>46</v>
      </c>
      <c r="T3" s="21" t="s">
        <v>32</v>
      </c>
      <c r="U3" s="21" t="s">
        <v>46</v>
      </c>
      <c r="V3" s="21" t="s">
        <v>32</v>
      </c>
      <c r="W3" s="21" t="s">
        <v>46</v>
      </c>
      <c r="X3" s="21" t="s">
        <v>32</v>
      </c>
      <c r="Y3" s="21" t="s">
        <v>46</v>
      </c>
      <c r="Z3" s="21" t="s">
        <v>32</v>
      </c>
      <c r="AA3" s="21" t="s">
        <v>46</v>
      </c>
    </row>
    <row r="4" spans="1:27" ht="18.75">
      <c r="A4" s="22" t="s">
        <v>4</v>
      </c>
      <c r="B4" s="23" t="s">
        <v>35</v>
      </c>
      <c r="C4" s="23" t="s">
        <v>34</v>
      </c>
      <c r="D4" s="23" t="s">
        <v>35</v>
      </c>
      <c r="E4" s="23" t="s">
        <v>34</v>
      </c>
      <c r="F4" s="23" t="s">
        <v>35</v>
      </c>
      <c r="G4" s="23" t="s">
        <v>34</v>
      </c>
      <c r="H4" s="23" t="s">
        <v>35</v>
      </c>
      <c r="I4" s="23" t="s">
        <v>34</v>
      </c>
      <c r="J4" s="23" t="s">
        <v>35</v>
      </c>
      <c r="K4" s="23" t="s">
        <v>34</v>
      </c>
      <c r="L4" s="23" t="s">
        <v>35</v>
      </c>
      <c r="M4" s="23" t="s">
        <v>34</v>
      </c>
      <c r="N4" s="23" t="s">
        <v>35</v>
      </c>
      <c r="O4" s="23" t="s">
        <v>34</v>
      </c>
      <c r="P4" s="23" t="s">
        <v>35</v>
      </c>
      <c r="Q4" s="23" t="s">
        <v>34</v>
      </c>
      <c r="R4" s="23" t="s">
        <v>35</v>
      </c>
      <c r="S4" s="23" t="s">
        <v>34</v>
      </c>
      <c r="T4" s="23" t="s">
        <v>35</v>
      </c>
      <c r="U4" s="23" t="s">
        <v>34</v>
      </c>
      <c r="V4" s="23" t="s">
        <v>35</v>
      </c>
      <c r="W4" s="23" t="s">
        <v>34</v>
      </c>
      <c r="X4" s="23" t="s">
        <v>35</v>
      </c>
      <c r="Y4" s="23" t="s">
        <v>34</v>
      </c>
      <c r="Z4" s="42" t="s">
        <v>35</v>
      </c>
      <c r="AA4" s="27" t="s">
        <v>34</v>
      </c>
    </row>
    <row r="5" spans="1:27" ht="18.75">
      <c r="A5" s="22" t="s">
        <v>5</v>
      </c>
      <c r="B5" s="43">
        <v>94.486</v>
      </c>
      <c r="C5" s="43">
        <v>4.897</v>
      </c>
      <c r="D5" s="49">
        <v>98.075</v>
      </c>
      <c r="E5" s="50">
        <v>5</v>
      </c>
      <c r="F5" s="49">
        <v>98.992</v>
      </c>
      <c r="G5" s="50">
        <v>5</v>
      </c>
      <c r="H5" s="74"/>
      <c r="I5" s="74"/>
      <c r="J5" s="74"/>
      <c r="K5" s="75"/>
      <c r="L5" s="74"/>
      <c r="M5" s="75"/>
      <c r="N5" s="74"/>
      <c r="O5" s="75"/>
      <c r="P5" s="74"/>
      <c r="Q5" s="74"/>
      <c r="R5" s="74"/>
      <c r="S5" s="74"/>
      <c r="T5" s="76"/>
      <c r="U5" s="76"/>
      <c r="V5" s="74"/>
      <c r="W5" s="74"/>
      <c r="X5" s="74"/>
      <c r="Y5" s="74"/>
      <c r="Z5" s="31">
        <f>(B5+D5+F5+H5+J5+L5+N5+P5+R5+T5+V5+X5)/3</f>
        <v>97.18433333333333</v>
      </c>
      <c r="AA5" s="32">
        <v>5</v>
      </c>
    </row>
    <row r="6" spans="1:27" ht="18.75">
      <c r="A6" s="22" t="s">
        <v>6</v>
      </c>
      <c r="B6" s="50">
        <v>100</v>
      </c>
      <c r="C6" s="50">
        <v>5</v>
      </c>
      <c r="D6" s="50">
        <v>100</v>
      </c>
      <c r="E6" s="50">
        <v>5</v>
      </c>
      <c r="F6" s="50">
        <v>100</v>
      </c>
      <c r="G6" s="50">
        <v>5</v>
      </c>
      <c r="H6" s="75"/>
      <c r="I6" s="75"/>
      <c r="J6" s="75"/>
      <c r="K6" s="75"/>
      <c r="L6" s="75"/>
      <c r="M6" s="75"/>
      <c r="N6" s="75"/>
      <c r="O6" s="75"/>
      <c r="P6" s="77"/>
      <c r="Q6" s="75"/>
      <c r="R6" s="75"/>
      <c r="S6" s="75"/>
      <c r="T6" s="75"/>
      <c r="U6" s="75"/>
      <c r="V6" s="75"/>
      <c r="W6" s="75"/>
      <c r="X6" s="75"/>
      <c r="Y6" s="75"/>
      <c r="Z6" s="32">
        <f aca="true" t="shared" si="0" ref="Z6:Z32">(B6+D6+F6+H6+J6+L6+N6+P6+R6+T6+V6+X6)/3</f>
        <v>100</v>
      </c>
      <c r="AA6" s="33">
        <v>5</v>
      </c>
    </row>
    <row r="7" spans="1:27" ht="18.75">
      <c r="A7" s="22" t="s">
        <v>7</v>
      </c>
      <c r="B7" s="50">
        <v>100</v>
      </c>
      <c r="C7" s="50">
        <v>5</v>
      </c>
      <c r="D7" s="50">
        <v>100</v>
      </c>
      <c r="E7" s="50">
        <v>5</v>
      </c>
      <c r="F7" s="50">
        <v>100</v>
      </c>
      <c r="G7" s="50">
        <v>5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32">
        <f t="shared" si="0"/>
        <v>100</v>
      </c>
      <c r="AA7" s="33">
        <v>5</v>
      </c>
    </row>
    <row r="8" spans="1:27" ht="18.75">
      <c r="A8" s="22" t="s">
        <v>8</v>
      </c>
      <c r="B8" s="49">
        <v>99.474</v>
      </c>
      <c r="C8" s="50">
        <v>5</v>
      </c>
      <c r="D8" s="50">
        <v>100</v>
      </c>
      <c r="E8" s="50">
        <v>5</v>
      </c>
      <c r="F8" s="50">
        <v>100</v>
      </c>
      <c r="G8" s="50">
        <v>5</v>
      </c>
      <c r="H8" s="74"/>
      <c r="I8" s="74"/>
      <c r="J8" s="74"/>
      <c r="K8" s="75"/>
      <c r="L8" s="74"/>
      <c r="M8" s="74"/>
      <c r="N8" s="74"/>
      <c r="O8" s="74"/>
      <c r="P8" s="74"/>
      <c r="Q8" s="75"/>
      <c r="R8" s="74"/>
      <c r="S8" s="75"/>
      <c r="T8" s="74"/>
      <c r="U8" s="75"/>
      <c r="V8" s="75"/>
      <c r="W8" s="75"/>
      <c r="X8" s="75"/>
      <c r="Y8" s="75"/>
      <c r="Z8" s="31">
        <f t="shared" si="0"/>
        <v>99.82466666666666</v>
      </c>
      <c r="AA8" s="32">
        <v>5</v>
      </c>
    </row>
    <row r="9" spans="1:27" ht="18.75">
      <c r="A9" s="22" t="s">
        <v>9</v>
      </c>
      <c r="B9" s="50">
        <v>100</v>
      </c>
      <c r="C9" s="50">
        <v>5</v>
      </c>
      <c r="D9" s="50">
        <v>100</v>
      </c>
      <c r="E9" s="50">
        <v>5</v>
      </c>
      <c r="F9" s="50">
        <v>100</v>
      </c>
      <c r="G9" s="50">
        <v>5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32">
        <f t="shared" si="0"/>
        <v>100</v>
      </c>
      <c r="AA9" s="33">
        <v>5</v>
      </c>
    </row>
    <row r="10" spans="1:27" ht="18.75">
      <c r="A10" s="22" t="s">
        <v>10</v>
      </c>
      <c r="B10" s="43">
        <v>85.714</v>
      </c>
      <c r="C10" s="43">
        <v>3.142</v>
      </c>
      <c r="D10" s="50">
        <v>100</v>
      </c>
      <c r="E10" s="50">
        <v>5</v>
      </c>
      <c r="F10" s="50">
        <v>100</v>
      </c>
      <c r="G10" s="50">
        <v>5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4"/>
      <c r="U10" s="74"/>
      <c r="V10" s="75"/>
      <c r="W10" s="75"/>
      <c r="X10" s="75"/>
      <c r="Y10" s="75"/>
      <c r="Z10" s="31">
        <f t="shared" si="0"/>
        <v>95.238</v>
      </c>
      <c r="AA10" s="33">
        <v>5</v>
      </c>
    </row>
    <row r="11" spans="1:27" ht="18.75">
      <c r="A11" s="22" t="s">
        <v>12</v>
      </c>
      <c r="B11" s="50">
        <v>100</v>
      </c>
      <c r="C11" s="50">
        <v>5</v>
      </c>
      <c r="D11" s="50">
        <v>100</v>
      </c>
      <c r="E11" s="50">
        <v>5</v>
      </c>
      <c r="F11" s="50">
        <v>100</v>
      </c>
      <c r="G11" s="50">
        <v>5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4"/>
      <c r="S11" s="74"/>
      <c r="T11" s="75"/>
      <c r="U11" s="75"/>
      <c r="V11" s="75"/>
      <c r="W11" s="75"/>
      <c r="X11" s="75"/>
      <c r="Y11" s="75"/>
      <c r="Z11" s="32">
        <f t="shared" si="0"/>
        <v>100</v>
      </c>
      <c r="AA11" s="33">
        <v>5</v>
      </c>
    </row>
    <row r="12" spans="1:27" ht="18.75">
      <c r="A12" s="22" t="s">
        <v>13</v>
      </c>
      <c r="B12" s="50">
        <v>100</v>
      </c>
      <c r="C12" s="50">
        <v>5</v>
      </c>
      <c r="D12" s="50">
        <v>100</v>
      </c>
      <c r="E12" s="50">
        <v>5</v>
      </c>
      <c r="F12" s="50">
        <v>100</v>
      </c>
      <c r="G12" s="50">
        <v>5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4"/>
      <c r="Y12" s="74"/>
      <c r="Z12" s="32">
        <f t="shared" si="0"/>
        <v>100</v>
      </c>
      <c r="AA12" s="32">
        <v>5</v>
      </c>
    </row>
    <row r="13" spans="1:27" ht="18.75">
      <c r="A13" s="22" t="s">
        <v>14</v>
      </c>
      <c r="B13" s="49">
        <v>98.734</v>
      </c>
      <c r="C13" s="50">
        <v>5</v>
      </c>
      <c r="D13" s="50">
        <v>100</v>
      </c>
      <c r="E13" s="50">
        <v>5</v>
      </c>
      <c r="F13" s="50">
        <v>100</v>
      </c>
      <c r="G13" s="50">
        <v>5</v>
      </c>
      <c r="H13" s="75"/>
      <c r="I13" s="75"/>
      <c r="J13" s="75"/>
      <c r="K13" s="75"/>
      <c r="L13" s="75"/>
      <c r="M13" s="75"/>
      <c r="N13" s="74"/>
      <c r="O13" s="75"/>
      <c r="P13" s="75"/>
      <c r="Q13" s="75"/>
      <c r="R13" s="75"/>
      <c r="S13" s="75"/>
      <c r="T13" s="75"/>
      <c r="U13" s="75"/>
      <c r="V13" s="76"/>
      <c r="W13" s="75"/>
      <c r="X13" s="75"/>
      <c r="Y13" s="75"/>
      <c r="Z13" s="31">
        <f t="shared" si="0"/>
        <v>99.57799999999999</v>
      </c>
      <c r="AA13" s="33">
        <v>5</v>
      </c>
    </row>
    <row r="14" spans="1:27" ht="18.75">
      <c r="A14" s="22" t="s">
        <v>15</v>
      </c>
      <c r="B14" s="50">
        <v>100</v>
      </c>
      <c r="C14" s="50">
        <v>5</v>
      </c>
      <c r="D14" s="50">
        <v>100</v>
      </c>
      <c r="E14" s="50">
        <v>5</v>
      </c>
      <c r="F14" s="50">
        <v>100</v>
      </c>
      <c r="G14" s="50">
        <v>5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32">
        <f t="shared" si="0"/>
        <v>100</v>
      </c>
      <c r="AA14" s="33">
        <v>5</v>
      </c>
    </row>
    <row r="15" spans="1:27" ht="18.75">
      <c r="A15" s="22" t="s">
        <v>16</v>
      </c>
      <c r="B15" s="54">
        <v>98.03</v>
      </c>
      <c r="C15" s="50">
        <v>5</v>
      </c>
      <c r="D15" s="50">
        <v>100</v>
      </c>
      <c r="E15" s="50">
        <v>5</v>
      </c>
      <c r="F15" s="50">
        <v>100</v>
      </c>
      <c r="G15" s="50">
        <v>5</v>
      </c>
      <c r="H15" s="75"/>
      <c r="I15" s="75"/>
      <c r="J15" s="75"/>
      <c r="K15" s="75"/>
      <c r="L15" s="75"/>
      <c r="M15" s="75"/>
      <c r="N15" s="75"/>
      <c r="O15" s="75"/>
      <c r="P15" s="74"/>
      <c r="Q15" s="75"/>
      <c r="R15" s="74"/>
      <c r="S15" s="75"/>
      <c r="T15" s="74"/>
      <c r="U15" s="75"/>
      <c r="V15" s="76"/>
      <c r="W15" s="75"/>
      <c r="X15" s="74"/>
      <c r="Y15" s="75"/>
      <c r="Z15" s="31">
        <f t="shared" si="0"/>
        <v>99.34333333333332</v>
      </c>
      <c r="AA15" s="33">
        <v>5</v>
      </c>
    </row>
    <row r="16" spans="1:27" ht="18.75">
      <c r="A16" s="22" t="s">
        <v>17</v>
      </c>
      <c r="B16" s="44">
        <v>75</v>
      </c>
      <c r="C16" s="44">
        <v>1</v>
      </c>
      <c r="D16" s="50">
        <v>100</v>
      </c>
      <c r="E16" s="50">
        <v>5</v>
      </c>
      <c r="F16" s="49">
        <v>95.455</v>
      </c>
      <c r="G16" s="50">
        <v>5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4"/>
      <c r="S16" s="74"/>
      <c r="T16" s="75"/>
      <c r="U16" s="75"/>
      <c r="V16" s="75"/>
      <c r="W16" s="75"/>
      <c r="X16" s="74"/>
      <c r="Y16" s="74"/>
      <c r="Z16" s="38">
        <f t="shared" si="0"/>
        <v>90.15166666666666</v>
      </c>
      <c r="AA16" s="82">
        <v>4.03</v>
      </c>
    </row>
    <row r="17" spans="1:27" ht="18.75">
      <c r="A17" s="22" t="s">
        <v>18</v>
      </c>
      <c r="B17" s="50">
        <v>100</v>
      </c>
      <c r="C17" s="50">
        <v>5</v>
      </c>
      <c r="D17" s="50">
        <v>100</v>
      </c>
      <c r="E17" s="50">
        <v>5</v>
      </c>
      <c r="F17" s="50">
        <v>100</v>
      </c>
      <c r="G17" s="50">
        <v>5</v>
      </c>
      <c r="H17" s="75"/>
      <c r="I17" s="75"/>
      <c r="J17" s="75"/>
      <c r="K17" s="75"/>
      <c r="L17" s="75"/>
      <c r="M17" s="75"/>
      <c r="N17" s="75"/>
      <c r="O17" s="75"/>
      <c r="P17" s="78"/>
      <c r="Q17" s="78"/>
      <c r="R17" s="78"/>
      <c r="S17" s="78"/>
      <c r="T17" s="75"/>
      <c r="U17" s="75"/>
      <c r="V17" s="75"/>
      <c r="W17" s="75"/>
      <c r="X17" s="75"/>
      <c r="Y17" s="75"/>
      <c r="Z17" s="32">
        <f t="shared" si="0"/>
        <v>100</v>
      </c>
      <c r="AA17" s="33">
        <v>5</v>
      </c>
    </row>
    <row r="18" spans="1:27" ht="18.75">
      <c r="A18" s="22" t="s">
        <v>19</v>
      </c>
      <c r="B18" s="50">
        <v>100</v>
      </c>
      <c r="C18" s="50">
        <v>5</v>
      </c>
      <c r="D18" s="50">
        <v>100</v>
      </c>
      <c r="E18" s="50">
        <v>5</v>
      </c>
      <c r="F18" s="49">
        <v>97.826</v>
      </c>
      <c r="G18" s="50">
        <v>5</v>
      </c>
      <c r="H18" s="74"/>
      <c r="I18" s="75"/>
      <c r="J18" s="75"/>
      <c r="K18" s="75"/>
      <c r="L18" s="75"/>
      <c r="M18" s="75"/>
      <c r="N18" s="74"/>
      <c r="O18" s="76"/>
      <c r="P18" s="74"/>
      <c r="Q18" s="74"/>
      <c r="R18" s="74"/>
      <c r="S18" s="75"/>
      <c r="T18" s="75"/>
      <c r="U18" s="75"/>
      <c r="V18" s="75"/>
      <c r="W18" s="75"/>
      <c r="X18" s="75"/>
      <c r="Y18" s="75"/>
      <c r="Z18" s="31">
        <f t="shared" si="0"/>
        <v>99.27533333333334</v>
      </c>
      <c r="AA18" s="33">
        <v>5</v>
      </c>
    </row>
    <row r="19" spans="1:27" ht="18.75">
      <c r="A19" s="22" t="s">
        <v>20</v>
      </c>
      <c r="B19" s="50">
        <v>100</v>
      </c>
      <c r="C19" s="50">
        <v>5</v>
      </c>
      <c r="D19" s="50">
        <v>100</v>
      </c>
      <c r="E19" s="50">
        <v>5</v>
      </c>
      <c r="F19" s="50">
        <v>100</v>
      </c>
      <c r="G19" s="50">
        <v>5</v>
      </c>
      <c r="H19" s="75"/>
      <c r="I19" s="75"/>
      <c r="J19" s="75"/>
      <c r="K19" s="75"/>
      <c r="L19" s="75"/>
      <c r="M19" s="75"/>
      <c r="N19" s="75"/>
      <c r="O19" s="75"/>
      <c r="P19" s="74"/>
      <c r="Q19" s="75"/>
      <c r="R19" s="76"/>
      <c r="S19" s="76"/>
      <c r="T19" s="75"/>
      <c r="U19" s="75"/>
      <c r="V19" s="74"/>
      <c r="W19" s="74"/>
      <c r="X19" s="75"/>
      <c r="Y19" s="75"/>
      <c r="Z19" s="32">
        <f t="shared" si="0"/>
        <v>100</v>
      </c>
      <c r="AA19" s="33">
        <v>5</v>
      </c>
    </row>
    <row r="20" spans="1:27" ht="18.75">
      <c r="A20" s="22" t="s">
        <v>21</v>
      </c>
      <c r="B20" s="50">
        <v>100</v>
      </c>
      <c r="C20" s="50">
        <v>5</v>
      </c>
      <c r="D20" s="50">
        <v>100</v>
      </c>
      <c r="E20" s="50">
        <v>5</v>
      </c>
      <c r="F20" s="23" t="s">
        <v>35</v>
      </c>
      <c r="G20" s="23" t="s">
        <v>34</v>
      </c>
      <c r="H20" s="75"/>
      <c r="I20" s="75"/>
      <c r="J20" s="75"/>
      <c r="K20" s="75"/>
      <c r="L20" s="75"/>
      <c r="M20" s="75"/>
      <c r="N20" s="77"/>
      <c r="O20" s="77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32">
        <v>100</v>
      </c>
      <c r="AA20" s="32">
        <v>5</v>
      </c>
    </row>
    <row r="21" spans="1:27" ht="18.75">
      <c r="A21" s="22" t="s">
        <v>22</v>
      </c>
      <c r="B21" s="50">
        <v>100</v>
      </c>
      <c r="C21" s="50">
        <v>5</v>
      </c>
      <c r="D21" s="49">
        <v>99.074</v>
      </c>
      <c r="E21" s="50">
        <v>5</v>
      </c>
      <c r="F21" s="50">
        <v>100</v>
      </c>
      <c r="G21" s="50">
        <v>5</v>
      </c>
      <c r="H21" s="74"/>
      <c r="I21" s="75"/>
      <c r="J21" s="75"/>
      <c r="K21" s="75"/>
      <c r="L21" s="74"/>
      <c r="M21" s="75"/>
      <c r="N21" s="74"/>
      <c r="O21" s="75"/>
      <c r="P21" s="78"/>
      <c r="Q21" s="75"/>
      <c r="R21" s="74"/>
      <c r="S21" s="75"/>
      <c r="T21" s="74"/>
      <c r="U21" s="75"/>
      <c r="V21" s="74"/>
      <c r="W21" s="75"/>
      <c r="X21" s="74"/>
      <c r="Y21" s="75"/>
      <c r="Z21" s="31">
        <f t="shared" si="0"/>
        <v>99.69133333333333</v>
      </c>
      <c r="AA21" s="32">
        <v>5</v>
      </c>
    </row>
    <row r="22" spans="1:27" ht="18.75">
      <c r="A22" s="22" t="s">
        <v>23</v>
      </c>
      <c r="B22" s="50">
        <v>100</v>
      </c>
      <c r="C22" s="50">
        <v>5</v>
      </c>
      <c r="D22" s="50">
        <v>100</v>
      </c>
      <c r="E22" s="50">
        <v>5</v>
      </c>
      <c r="F22" s="50">
        <v>100</v>
      </c>
      <c r="G22" s="50">
        <v>5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32">
        <f t="shared" si="0"/>
        <v>100</v>
      </c>
      <c r="AA22" s="33">
        <v>5</v>
      </c>
    </row>
    <row r="23" spans="1:27" ht="18.75">
      <c r="A23" s="22" t="s">
        <v>24</v>
      </c>
      <c r="B23" s="43">
        <v>92.308</v>
      </c>
      <c r="C23" s="43">
        <v>4.461</v>
      </c>
      <c r="D23" s="43">
        <v>92.453</v>
      </c>
      <c r="E23" s="43">
        <v>4.4906</v>
      </c>
      <c r="F23" s="50">
        <v>100</v>
      </c>
      <c r="G23" s="50">
        <v>5</v>
      </c>
      <c r="H23" s="75"/>
      <c r="I23" s="75"/>
      <c r="J23" s="75"/>
      <c r="K23" s="75"/>
      <c r="L23" s="74"/>
      <c r="M23" s="74"/>
      <c r="N23" s="74"/>
      <c r="O23" s="74"/>
      <c r="P23" s="75"/>
      <c r="Q23" s="75"/>
      <c r="R23" s="74"/>
      <c r="S23" s="74"/>
      <c r="T23" s="74"/>
      <c r="U23" s="74"/>
      <c r="V23" s="75"/>
      <c r="W23" s="74"/>
      <c r="X23" s="75"/>
      <c r="Y23" s="75"/>
      <c r="Z23" s="82">
        <f t="shared" si="0"/>
        <v>94.92033333333335</v>
      </c>
      <c r="AA23" s="38">
        <v>4.984</v>
      </c>
    </row>
    <row r="24" spans="1:27" ht="18.75">
      <c r="A24" s="22" t="s">
        <v>25</v>
      </c>
      <c r="B24" s="50">
        <v>100</v>
      </c>
      <c r="C24" s="50">
        <v>5</v>
      </c>
      <c r="D24" s="49">
        <v>96.875</v>
      </c>
      <c r="E24" s="50">
        <v>5</v>
      </c>
      <c r="F24" s="50">
        <v>100</v>
      </c>
      <c r="G24" s="50">
        <v>5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31">
        <f t="shared" si="0"/>
        <v>98.95833333333333</v>
      </c>
      <c r="AA24" s="33">
        <v>5</v>
      </c>
    </row>
    <row r="25" spans="1:27" ht="18.75">
      <c r="A25" s="22" t="s">
        <v>26</v>
      </c>
      <c r="B25" s="50">
        <v>100</v>
      </c>
      <c r="C25" s="50">
        <v>5</v>
      </c>
      <c r="D25" s="50">
        <v>100</v>
      </c>
      <c r="E25" s="50">
        <v>5</v>
      </c>
      <c r="F25" s="50">
        <v>100</v>
      </c>
      <c r="G25" s="50">
        <v>5</v>
      </c>
      <c r="H25" s="74"/>
      <c r="I25" s="75"/>
      <c r="J25" s="74"/>
      <c r="K25" s="75"/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32">
        <f t="shared" si="0"/>
        <v>100</v>
      </c>
      <c r="AA25" s="33">
        <v>5</v>
      </c>
    </row>
    <row r="26" spans="1:27" ht="18.75">
      <c r="A26" s="22" t="s">
        <v>27</v>
      </c>
      <c r="B26" s="50">
        <v>100</v>
      </c>
      <c r="C26" s="50">
        <v>5</v>
      </c>
      <c r="D26" s="50">
        <v>100</v>
      </c>
      <c r="E26" s="50">
        <v>5</v>
      </c>
      <c r="F26" s="50">
        <v>100</v>
      </c>
      <c r="G26" s="50">
        <v>5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4"/>
      <c r="S26" s="74"/>
      <c r="T26" s="75"/>
      <c r="U26" s="75"/>
      <c r="V26" s="75"/>
      <c r="W26" s="75"/>
      <c r="X26" s="75"/>
      <c r="Y26" s="75"/>
      <c r="Z26" s="32">
        <f t="shared" si="0"/>
        <v>100</v>
      </c>
      <c r="AA26" s="33">
        <v>5</v>
      </c>
    </row>
    <row r="27" spans="1:27" ht="18" customHeight="1">
      <c r="A27" s="22" t="s">
        <v>28</v>
      </c>
      <c r="B27" s="50">
        <v>100</v>
      </c>
      <c r="C27" s="50">
        <v>5</v>
      </c>
      <c r="D27" s="50">
        <v>100</v>
      </c>
      <c r="E27" s="50">
        <v>5</v>
      </c>
      <c r="F27" s="50">
        <v>100</v>
      </c>
      <c r="G27" s="50">
        <v>5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7"/>
      <c r="W27" s="77"/>
      <c r="X27" s="75"/>
      <c r="Y27" s="75"/>
      <c r="Z27" s="32">
        <f t="shared" si="0"/>
        <v>100</v>
      </c>
      <c r="AA27" s="33">
        <v>5</v>
      </c>
    </row>
    <row r="28" spans="1:27" ht="20.25" customHeight="1">
      <c r="A28" s="34" t="s">
        <v>29</v>
      </c>
      <c r="B28" s="50">
        <v>100</v>
      </c>
      <c r="C28" s="50">
        <v>5</v>
      </c>
      <c r="D28" s="50">
        <v>100</v>
      </c>
      <c r="E28" s="50">
        <v>5</v>
      </c>
      <c r="F28" s="50">
        <v>100</v>
      </c>
      <c r="G28" s="50">
        <v>5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32">
        <f t="shared" si="0"/>
        <v>100</v>
      </c>
      <c r="AA28" s="33">
        <v>5</v>
      </c>
    </row>
    <row r="29" spans="1:27" ht="18.75">
      <c r="A29" s="22" t="s">
        <v>30</v>
      </c>
      <c r="B29" s="50">
        <v>100</v>
      </c>
      <c r="C29" s="50">
        <v>5</v>
      </c>
      <c r="D29" s="43">
        <v>92.308</v>
      </c>
      <c r="E29" s="43">
        <v>4.461</v>
      </c>
      <c r="F29" s="50">
        <v>100</v>
      </c>
      <c r="G29" s="50">
        <v>5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31">
        <f t="shared" si="0"/>
        <v>97.43599999999999</v>
      </c>
      <c r="AA29" s="33">
        <v>5</v>
      </c>
    </row>
    <row r="30" spans="1:27" ht="18.75">
      <c r="A30" s="22" t="s">
        <v>31</v>
      </c>
      <c r="B30" s="50">
        <v>100</v>
      </c>
      <c r="C30" s="50">
        <v>5</v>
      </c>
      <c r="D30" s="50">
        <v>100</v>
      </c>
      <c r="E30" s="50">
        <v>5</v>
      </c>
      <c r="F30" s="50">
        <v>100</v>
      </c>
      <c r="G30" s="50">
        <v>5</v>
      </c>
      <c r="H30" s="75"/>
      <c r="I30" s="75"/>
      <c r="J30" s="75"/>
      <c r="K30" s="75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32">
        <f t="shared" si="0"/>
        <v>100</v>
      </c>
      <c r="AA30" s="33">
        <v>5</v>
      </c>
    </row>
    <row r="31" spans="1:27" ht="18.75">
      <c r="A31" s="22" t="s">
        <v>11</v>
      </c>
      <c r="B31" s="50">
        <v>100</v>
      </c>
      <c r="C31" s="50">
        <v>5</v>
      </c>
      <c r="D31" s="50">
        <v>98</v>
      </c>
      <c r="E31" s="50">
        <v>5</v>
      </c>
      <c r="F31" s="50">
        <v>100</v>
      </c>
      <c r="G31" s="50">
        <v>5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31">
        <f t="shared" si="0"/>
        <v>99.33333333333333</v>
      </c>
      <c r="AA31" s="33">
        <v>5</v>
      </c>
    </row>
    <row r="32" spans="1:27" ht="18.75">
      <c r="A32" s="22" t="s">
        <v>1</v>
      </c>
      <c r="B32" s="49">
        <v>97.099</v>
      </c>
      <c r="C32" s="50">
        <v>5</v>
      </c>
      <c r="D32" s="49">
        <v>98.917</v>
      </c>
      <c r="E32" s="50">
        <v>5</v>
      </c>
      <c r="F32" s="49">
        <v>99.479</v>
      </c>
      <c r="G32" s="50">
        <v>5</v>
      </c>
      <c r="H32" s="74"/>
      <c r="I32" s="75"/>
      <c r="J32" s="74"/>
      <c r="K32" s="75"/>
      <c r="L32" s="76"/>
      <c r="M32" s="75"/>
      <c r="N32" s="76"/>
      <c r="O32" s="75"/>
      <c r="P32" s="74"/>
      <c r="Q32" s="75"/>
      <c r="R32" s="74"/>
      <c r="S32" s="75"/>
      <c r="T32" s="74"/>
      <c r="U32" s="75"/>
      <c r="V32" s="74"/>
      <c r="W32" s="75"/>
      <c r="X32" s="74"/>
      <c r="Y32" s="75"/>
      <c r="Z32" s="31">
        <f t="shared" si="0"/>
        <v>98.49833333333333</v>
      </c>
      <c r="AA32" s="33">
        <v>5</v>
      </c>
    </row>
    <row r="33" ht="5.25" customHeight="1"/>
    <row r="34" spans="1:27" ht="21">
      <c r="A34" s="104" t="s">
        <v>47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35"/>
      <c r="W34" s="35"/>
      <c r="X34" s="35"/>
      <c r="Y34" s="35"/>
      <c r="Z34" s="35"/>
      <c r="AA34" s="35"/>
    </row>
    <row r="35" spans="1:27" ht="18" customHeight="1">
      <c r="A35" s="106" t="s">
        <v>45</v>
      </c>
      <c r="B35" s="128"/>
      <c r="C35" s="128"/>
      <c r="D35" s="128"/>
      <c r="E35" s="128"/>
      <c r="F35" s="128"/>
      <c r="G35" s="129"/>
      <c r="H35" s="129"/>
      <c r="I35" s="130" t="s">
        <v>69</v>
      </c>
      <c r="J35" s="131"/>
      <c r="K35" s="131"/>
      <c r="L35" s="131"/>
      <c r="M35" s="131"/>
      <c r="N35" s="132" t="s">
        <v>44</v>
      </c>
      <c r="O35" s="129"/>
      <c r="P35" s="129"/>
      <c r="Q35" s="129"/>
      <c r="R35" s="129"/>
      <c r="S35" s="129"/>
      <c r="T35" s="129"/>
      <c r="U35" s="129"/>
      <c r="V35" s="35"/>
      <c r="W35" s="35"/>
      <c r="X35" s="35"/>
      <c r="Y35" s="35"/>
      <c r="Z35" s="35"/>
      <c r="AA35" s="35"/>
    </row>
    <row r="36" spans="1:27" ht="16.5" customHeight="1">
      <c r="A36" s="110"/>
      <c r="B36" s="111"/>
      <c r="C36" s="111"/>
      <c r="D36" s="111"/>
      <c r="E36" s="111"/>
      <c r="F36" s="111"/>
      <c r="G36" s="111"/>
      <c r="H36" s="25"/>
      <c r="I36" s="26"/>
      <c r="J36" s="112" t="s">
        <v>41</v>
      </c>
      <c r="K36" s="127"/>
      <c r="L36" s="127"/>
      <c r="M36" s="26"/>
      <c r="N36" s="129"/>
      <c r="O36" s="129"/>
      <c r="P36" s="129"/>
      <c r="Q36" s="129"/>
      <c r="R36" s="129"/>
      <c r="S36" s="129"/>
      <c r="T36" s="129"/>
      <c r="U36" s="129"/>
      <c r="V36" s="35"/>
      <c r="W36" s="35"/>
      <c r="X36" s="35"/>
      <c r="Y36" s="35"/>
      <c r="Z36" s="35"/>
      <c r="AA36" s="35"/>
    </row>
    <row r="37" spans="1:21" ht="18.75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9"/>
      <c r="P37" s="89"/>
      <c r="Q37" s="89"/>
      <c r="R37" s="89"/>
      <c r="S37" s="89"/>
      <c r="T37" s="89"/>
      <c r="U37" s="89"/>
    </row>
    <row r="38" spans="1:21" ht="18.75">
      <c r="A38" s="90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ht="18.75">
      <c r="A39" s="92" t="s">
        <v>55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8.75">
      <c r="A40" s="92" t="s">
        <v>56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18.75">
      <c r="A41" s="92" t="s">
        <v>57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18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7" ht="18">
      <c r="A43" s="135" t="s">
        <v>50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</row>
    <row r="44" spans="1:27" ht="18" customHeight="1">
      <c r="A44" s="137" t="s">
        <v>0</v>
      </c>
      <c r="B44" s="133" t="s">
        <v>80</v>
      </c>
      <c r="C44" s="134"/>
      <c r="D44" s="133" t="s">
        <v>81</v>
      </c>
      <c r="E44" s="134"/>
      <c r="F44" s="133" t="s">
        <v>82</v>
      </c>
      <c r="G44" s="134"/>
      <c r="H44" s="133" t="s">
        <v>83</v>
      </c>
      <c r="I44" s="134"/>
      <c r="J44" s="133" t="s">
        <v>84</v>
      </c>
      <c r="K44" s="134"/>
      <c r="L44" s="133" t="s">
        <v>85</v>
      </c>
      <c r="M44" s="134"/>
      <c r="N44" s="133" t="s">
        <v>86</v>
      </c>
      <c r="O44" s="134"/>
      <c r="P44" s="133" t="s">
        <v>87</v>
      </c>
      <c r="Q44" s="134"/>
      <c r="R44" s="133" t="s">
        <v>88</v>
      </c>
      <c r="S44" s="134"/>
      <c r="T44" s="133" t="s">
        <v>89</v>
      </c>
      <c r="U44" s="134"/>
      <c r="V44" s="133" t="s">
        <v>90</v>
      </c>
      <c r="W44" s="134"/>
      <c r="X44" s="133" t="s">
        <v>91</v>
      </c>
      <c r="Y44" s="134"/>
      <c r="Z44" s="133" t="s">
        <v>1</v>
      </c>
      <c r="AA44" s="134"/>
    </row>
    <row r="45" spans="1:27" ht="18.75">
      <c r="A45" s="95"/>
      <c r="B45" s="21" t="s">
        <v>32</v>
      </c>
      <c r="C45" s="21" t="s">
        <v>46</v>
      </c>
      <c r="D45" s="21" t="s">
        <v>32</v>
      </c>
      <c r="E45" s="21" t="s">
        <v>46</v>
      </c>
      <c r="F45" s="21" t="s">
        <v>32</v>
      </c>
      <c r="G45" s="21" t="s">
        <v>46</v>
      </c>
      <c r="H45" s="21" t="s">
        <v>32</v>
      </c>
      <c r="I45" s="21" t="s">
        <v>46</v>
      </c>
      <c r="J45" s="21" t="s">
        <v>32</v>
      </c>
      <c r="K45" s="21" t="s">
        <v>46</v>
      </c>
      <c r="L45" s="21" t="s">
        <v>32</v>
      </c>
      <c r="M45" s="21" t="s">
        <v>46</v>
      </c>
      <c r="N45" s="21" t="s">
        <v>32</v>
      </c>
      <c r="O45" s="21" t="s">
        <v>46</v>
      </c>
      <c r="P45" s="21" t="s">
        <v>32</v>
      </c>
      <c r="Q45" s="21" t="s">
        <v>46</v>
      </c>
      <c r="R45" s="21" t="s">
        <v>32</v>
      </c>
      <c r="S45" s="21" t="s">
        <v>46</v>
      </c>
      <c r="T45" s="21" t="s">
        <v>32</v>
      </c>
      <c r="U45" s="21" t="s">
        <v>46</v>
      </c>
      <c r="V45" s="21" t="s">
        <v>32</v>
      </c>
      <c r="W45" s="21" t="s">
        <v>46</v>
      </c>
      <c r="X45" s="21" t="s">
        <v>32</v>
      </c>
      <c r="Y45" s="21" t="s">
        <v>46</v>
      </c>
      <c r="Z45" s="21" t="s">
        <v>32</v>
      </c>
      <c r="AA45" s="21" t="s">
        <v>46</v>
      </c>
    </row>
    <row r="46" spans="1:27" ht="18.75">
      <c r="A46" s="22" t="s">
        <v>4</v>
      </c>
      <c r="B46" s="23" t="s">
        <v>35</v>
      </c>
      <c r="C46" s="23" t="s">
        <v>34</v>
      </c>
      <c r="D46" s="23" t="s">
        <v>35</v>
      </c>
      <c r="E46" s="23" t="s">
        <v>34</v>
      </c>
      <c r="F46" s="23" t="s">
        <v>35</v>
      </c>
      <c r="G46" s="23" t="s">
        <v>34</v>
      </c>
      <c r="H46" s="23" t="s">
        <v>35</v>
      </c>
      <c r="I46" s="23" t="s">
        <v>34</v>
      </c>
      <c r="J46" s="23" t="s">
        <v>35</v>
      </c>
      <c r="K46" s="23" t="s">
        <v>34</v>
      </c>
      <c r="L46" s="23" t="s">
        <v>35</v>
      </c>
      <c r="M46" s="23" t="s">
        <v>34</v>
      </c>
      <c r="N46" s="23" t="s">
        <v>35</v>
      </c>
      <c r="O46" s="23" t="s">
        <v>34</v>
      </c>
      <c r="P46" s="23" t="s">
        <v>35</v>
      </c>
      <c r="Q46" s="23" t="s">
        <v>34</v>
      </c>
      <c r="R46" s="23" t="s">
        <v>35</v>
      </c>
      <c r="S46" s="23" t="s">
        <v>34</v>
      </c>
      <c r="T46" s="23" t="s">
        <v>35</v>
      </c>
      <c r="U46" s="23" t="s">
        <v>34</v>
      </c>
      <c r="V46" s="23" t="s">
        <v>35</v>
      </c>
      <c r="W46" s="23" t="s">
        <v>34</v>
      </c>
      <c r="X46" s="23" t="s">
        <v>35</v>
      </c>
      <c r="Y46" s="23" t="s">
        <v>34</v>
      </c>
      <c r="Z46" s="42" t="s">
        <v>35</v>
      </c>
      <c r="AA46" s="27" t="s">
        <v>34</v>
      </c>
    </row>
    <row r="47" spans="1:27" ht="18.75">
      <c r="A47" s="22" t="s">
        <v>5</v>
      </c>
      <c r="B47" s="43">
        <v>94.486</v>
      </c>
      <c r="C47" s="43">
        <v>4.448</v>
      </c>
      <c r="D47" s="43">
        <v>98.075</v>
      </c>
      <c r="E47" s="43">
        <v>4.807</v>
      </c>
      <c r="F47" s="43">
        <v>98.992</v>
      </c>
      <c r="G47" s="43">
        <v>4.899</v>
      </c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6"/>
      <c r="U47" s="75"/>
      <c r="V47" s="74"/>
      <c r="W47" s="75"/>
      <c r="X47" s="74"/>
      <c r="Y47" s="75"/>
      <c r="Z47" s="38">
        <f>(B47+D47+F47+H47+J47+L47+N47+P47+R47+T47+V47+X47)/3</f>
        <v>97.18433333333333</v>
      </c>
      <c r="AA47" s="38">
        <v>4.718</v>
      </c>
    </row>
    <row r="48" spans="1:27" ht="18.75">
      <c r="A48" s="22" t="s">
        <v>6</v>
      </c>
      <c r="B48" s="50">
        <v>100</v>
      </c>
      <c r="C48" s="50">
        <v>5</v>
      </c>
      <c r="D48" s="50">
        <v>100</v>
      </c>
      <c r="E48" s="50">
        <v>5</v>
      </c>
      <c r="F48" s="50">
        <v>100</v>
      </c>
      <c r="G48" s="50">
        <v>5</v>
      </c>
      <c r="H48" s="75"/>
      <c r="I48" s="75"/>
      <c r="J48" s="75"/>
      <c r="K48" s="75"/>
      <c r="L48" s="75"/>
      <c r="M48" s="75"/>
      <c r="N48" s="75"/>
      <c r="O48" s="75"/>
      <c r="P48" s="77"/>
      <c r="Q48" s="75"/>
      <c r="R48" s="75"/>
      <c r="S48" s="75"/>
      <c r="T48" s="75"/>
      <c r="U48" s="75"/>
      <c r="V48" s="75"/>
      <c r="W48" s="75"/>
      <c r="X48" s="75"/>
      <c r="Y48" s="75"/>
      <c r="Z48" s="32">
        <f aca="true" t="shared" si="1" ref="Z48:Z74">(B48+D48+F48+H48+J48+L48+N48+P48+R48+T48+V48+X48)/3</f>
        <v>100</v>
      </c>
      <c r="AA48" s="32">
        <v>5</v>
      </c>
    </row>
    <row r="49" spans="1:27" ht="18.75">
      <c r="A49" s="22" t="s">
        <v>7</v>
      </c>
      <c r="B49" s="50">
        <v>100</v>
      </c>
      <c r="C49" s="50">
        <v>5</v>
      </c>
      <c r="D49" s="50">
        <v>100</v>
      </c>
      <c r="E49" s="50">
        <v>5</v>
      </c>
      <c r="F49" s="50">
        <v>100</v>
      </c>
      <c r="G49" s="50">
        <v>5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32">
        <f t="shared" si="1"/>
        <v>100</v>
      </c>
      <c r="AA49" s="32">
        <v>5</v>
      </c>
    </row>
    <row r="50" spans="1:27" ht="18.75">
      <c r="A50" s="22" t="s">
        <v>8</v>
      </c>
      <c r="B50" s="43">
        <v>99.474</v>
      </c>
      <c r="C50" s="43">
        <v>4.947</v>
      </c>
      <c r="D50" s="50">
        <v>100</v>
      </c>
      <c r="E50" s="50">
        <v>5</v>
      </c>
      <c r="F50" s="50">
        <v>100</v>
      </c>
      <c r="G50" s="50">
        <v>5</v>
      </c>
      <c r="H50" s="74"/>
      <c r="I50" s="75"/>
      <c r="J50" s="74"/>
      <c r="K50" s="75"/>
      <c r="L50" s="74"/>
      <c r="M50" s="75"/>
      <c r="N50" s="74"/>
      <c r="O50" s="75"/>
      <c r="P50" s="74"/>
      <c r="Q50" s="75"/>
      <c r="R50" s="74"/>
      <c r="S50" s="75"/>
      <c r="T50" s="74"/>
      <c r="U50" s="75"/>
      <c r="V50" s="75"/>
      <c r="W50" s="75"/>
      <c r="X50" s="75"/>
      <c r="Y50" s="75"/>
      <c r="Z50" s="38">
        <f t="shared" si="1"/>
        <v>99.82466666666666</v>
      </c>
      <c r="AA50" s="38">
        <v>4.982</v>
      </c>
    </row>
    <row r="51" spans="1:27" ht="18.75">
      <c r="A51" s="22" t="s">
        <v>9</v>
      </c>
      <c r="B51" s="50">
        <v>100</v>
      </c>
      <c r="C51" s="50">
        <v>5</v>
      </c>
      <c r="D51" s="50">
        <v>100</v>
      </c>
      <c r="E51" s="50">
        <v>5</v>
      </c>
      <c r="F51" s="50">
        <v>100</v>
      </c>
      <c r="G51" s="50">
        <v>5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32">
        <f t="shared" si="1"/>
        <v>100</v>
      </c>
      <c r="AA51" s="32">
        <v>5</v>
      </c>
    </row>
    <row r="52" spans="1:27" ht="18.75">
      <c r="A52" s="22" t="s">
        <v>10</v>
      </c>
      <c r="B52" s="43">
        <v>85.714</v>
      </c>
      <c r="C52" s="43">
        <v>3.571</v>
      </c>
      <c r="D52" s="50">
        <v>100</v>
      </c>
      <c r="E52" s="50">
        <v>5</v>
      </c>
      <c r="F52" s="50">
        <v>100</v>
      </c>
      <c r="G52" s="50">
        <v>5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4"/>
      <c r="U52" s="75"/>
      <c r="V52" s="75"/>
      <c r="W52" s="75"/>
      <c r="X52" s="75"/>
      <c r="Y52" s="75"/>
      <c r="Z52" s="38">
        <f t="shared" si="1"/>
        <v>95.238</v>
      </c>
      <c r="AA52" s="38">
        <v>4.523</v>
      </c>
    </row>
    <row r="53" spans="1:27" ht="18.75">
      <c r="A53" s="22" t="s">
        <v>12</v>
      </c>
      <c r="B53" s="50">
        <v>100</v>
      </c>
      <c r="C53" s="50">
        <v>5</v>
      </c>
      <c r="D53" s="50">
        <v>100</v>
      </c>
      <c r="E53" s="50">
        <v>5</v>
      </c>
      <c r="F53" s="50">
        <v>100</v>
      </c>
      <c r="G53" s="50">
        <v>5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4"/>
      <c r="S53" s="75"/>
      <c r="T53" s="75"/>
      <c r="U53" s="75"/>
      <c r="V53" s="75"/>
      <c r="W53" s="75"/>
      <c r="X53" s="75"/>
      <c r="Y53" s="75"/>
      <c r="Z53" s="32">
        <f t="shared" si="1"/>
        <v>100</v>
      </c>
      <c r="AA53" s="32">
        <v>5</v>
      </c>
    </row>
    <row r="54" spans="1:27" ht="18.75">
      <c r="A54" s="22" t="s">
        <v>13</v>
      </c>
      <c r="B54" s="50">
        <v>100</v>
      </c>
      <c r="C54" s="50">
        <v>5</v>
      </c>
      <c r="D54" s="50">
        <v>100</v>
      </c>
      <c r="E54" s="50">
        <v>5</v>
      </c>
      <c r="F54" s="50">
        <v>100</v>
      </c>
      <c r="G54" s="50">
        <v>5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4"/>
      <c r="Y54" s="75"/>
      <c r="Z54" s="32">
        <f t="shared" si="1"/>
        <v>100</v>
      </c>
      <c r="AA54" s="32">
        <v>5</v>
      </c>
    </row>
    <row r="55" spans="1:27" ht="18.75">
      <c r="A55" s="22" t="s">
        <v>14</v>
      </c>
      <c r="B55" s="43">
        <v>98.734</v>
      </c>
      <c r="C55" s="43">
        <v>4.873</v>
      </c>
      <c r="D55" s="50">
        <v>100</v>
      </c>
      <c r="E55" s="50">
        <v>5</v>
      </c>
      <c r="F55" s="50">
        <v>100</v>
      </c>
      <c r="G55" s="50">
        <v>5</v>
      </c>
      <c r="H55" s="75"/>
      <c r="I55" s="75"/>
      <c r="J55" s="75"/>
      <c r="K55" s="75"/>
      <c r="L55" s="75"/>
      <c r="M55" s="75"/>
      <c r="N55" s="74"/>
      <c r="O55" s="75"/>
      <c r="P55" s="75"/>
      <c r="Q55" s="75"/>
      <c r="R55" s="75"/>
      <c r="S55" s="75"/>
      <c r="T55" s="75"/>
      <c r="U55" s="75"/>
      <c r="V55" s="76"/>
      <c r="W55" s="75"/>
      <c r="X55" s="75"/>
      <c r="Y55" s="75"/>
      <c r="Z55" s="38">
        <f t="shared" si="1"/>
        <v>99.57799999999999</v>
      </c>
      <c r="AA55" s="38">
        <v>4.957</v>
      </c>
    </row>
    <row r="56" spans="1:27" ht="18.75">
      <c r="A56" s="22" t="s">
        <v>15</v>
      </c>
      <c r="B56" s="50">
        <v>100</v>
      </c>
      <c r="C56" s="50">
        <v>5</v>
      </c>
      <c r="D56" s="50">
        <v>100</v>
      </c>
      <c r="E56" s="50">
        <v>5</v>
      </c>
      <c r="F56" s="50">
        <v>100</v>
      </c>
      <c r="G56" s="50">
        <v>5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32">
        <f t="shared" si="1"/>
        <v>100</v>
      </c>
      <c r="AA56" s="32">
        <v>5</v>
      </c>
    </row>
    <row r="57" spans="1:27" ht="18.75">
      <c r="A57" s="22" t="s">
        <v>16</v>
      </c>
      <c r="B57" s="45">
        <v>98.03</v>
      </c>
      <c r="C57" s="43">
        <v>4.803</v>
      </c>
      <c r="D57" s="50">
        <v>100</v>
      </c>
      <c r="E57" s="50">
        <v>5</v>
      </c>
      <c r="F57" s="50">
        <v>100</v>
      </c>
      <c r="G57" s="50">
        <v>5</v>
      </c>
      <c r="H57" s="75"/>
      <c r="I57" s="75"/>
      <c r="J57" s="75"/>
      <c r="K57" s="75"/>
      <c r="L57" s="75"/>
      <c r="M57" s="75"/>
      <c r="N57" s="75"/>
      <c r="O57" s="75"/>
      <c r="P57" s="74"/>
      <c r="Q57" s="75"/>
      <c r="R57" s="74"/>
      <c r="S57" s="75"/>
      <c r="T57" s="74"/>
      <c r="U57" s="75"/>
      <c r="V57" s="76"/>
      <c r="W57" s="75"/>
      <c r="X57" s="74"/>
      <c r="Y57" s="75"/>
      <c r="Z57" s="38">
        <f t="shared" si="1"/>
        <v>99.34333333333332</v>
      </c>
      <c r="AA57" s="38">
        <v>4.934</v>
      </c>
    </row>
    <row r="58" spans="1:27" ht="18.75">
      <c r="A58" s="22" t="s">
        <v>17</v>
      </c>
      <c r="B58" s="44">
        <v>75</v>
      </c>
      <c r="C58" s="46">
        <v>2.5</v>
      </c>
      <c r="D58" s="50">
        <v>100</v>
      </c>
      <c r="E58" s="50">
        <v>5</v>
      </c>
      <c r="F58" s="43">
        <v>95.455</v>
      </c>
      <c r="G58" s="43">
        <v>4.545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4"/>
      <c r="S58" s="75"/>
      <c r="T58" s="75"/>
      <c r="U58" s="75"/>
      <c r="V58" s="75"/>
      <c r="W58" s="75"/>
      <c r="X58" s="74"/>
      <c r="Y58" s="75"/>
      <c r="Z58" s="38">
        <f t="shared" si="1"/>
        <v>90.15166666666666</v>
      </c>
      <c r="AA58" s="82">
        <v>4.0152</v>
      </c>
    </row>
    <row r="59" spans="1:27" ht="18.75">
      <c r="A59" s="22" t="s">
        <v>18</v>
      </c>
      <c r="B59" s="50">
        <v>100</v>
      </c>
      <c r="C59" s="50">
        <v>5</v>
      </c>
      <c r="D59" s="50">
        <v>100</v>
      </c>
      <c r="E59" s="50">
        <v>5</v>
      </c>
      <c r="F59" s="50">
        <v>100</v>
      </c>
      <c r="G59" s="50">
        <v>5</v>
      </c>
      <c r="H59" s="75"/>
      <c r="I59" s="75"/>
      <c r="J59" s="75"/>
      <c r="K59" s="75"/>
      <c r="L59" s="75"/>
      <c r="M59" s="75"/>
      <c r="N59" s="75"/>
      <c r="O59" s="75"/>
      <c r="P59" s="78"/>
      <c r="Q59" s="75"/>
      <c r="R59" s="78"/>
      <c r="S59" s="75"/>
      <c r="T59" s="75"/>
      <c r="U59" s="75"/>
      <c r="V59" s="75"/>
      <c r="W59" s="75"/>
      <c r="X59" s="75"/>
      <c r="Y59" s="75"/>
      <c r="Z59" s="32">
        <f t="shared" si="1"/>
        <v>100</v>
      </c>
      <c r="AA59" s="32">
        <v>5</v>
      </c>
    </row>
    <row r="60" spans="1:27" ht="18.75">
      <c r="A60" s="22" t="s">
        <v>19</v>
      </c>
      <c r="B60" s="50">
        <v>100</v>
      </c>
      <c r="C60" s="50">
        <v>5</v>
      </c>
      <c r="D60" s="50">
        <v>100</v>
      </c>
      <c r="E60" s="50">
        <v>5</v>
      </c>
      <c r="F60" s="43">
        <v>97.826</v>
      </c>
      <c r="G60" s="43">
        <v>4.782</v>
      </c>
      <c r="H60" s="74"/>
      <c r="I60" s="75"/>
      <c r="J60" s="75"/>
      <c r="K60" s="75"/>
      <c r="L60" s="75"/>
      <c r="M60" s="75"/>
      <c r="N60" s="74"/>
      <c r="O60" s="75"/>
      <c r="P60" s="74"/>
      <c r="Q60" s="75"/>
      <c r="R60" s="74"/>
      <c r="S60" s="75"/>
      <c r="T60" s="75"/>
      <c r="U60" s="75"/>
      <c r="V60" s="75"/>
      <c r="W60" s="75"/>
      <c r="X60" s="75"/>
      <c r="Y60" s="75"/>
      <c r="Z60" s="38">
        <f t="shared" si="1"/>
        <v>99.27533333333334</v>
      </c>
      <c r="AA60" s="38">
        <v>4.9275</v>
      </c>
    </row>
    <row r="61" spans="1:27" ht="18.75">
      <c r="A61" s="22" t="s">
        <v>20</v>
      </c>
      <c r="B61" s="50">
        <v>100</v>
      </c>
      <c r="C61" s="50">
        <v>5</v>
      </c>
      <c r="D61" s="50">
        <v>100</v>
      </c>
      <c r="E61" s="50">
        <v>5</v>
      </c>
      <c r="F61" s="50">
        <v>100</v>
      </c>
      <c r="G61" s="50">
        <v>5</v>
      </c>
      <c r="H61" s="75"/>
      <c r="I61" s="75"/>
      <c r="J61" s="75"/>
      <c r="K61" s="75"/>
      <c r="L61" s="75"/>
      <c r="M61" s="75"/>
      <c r="N61" s="75"/>
      <c r="O61" s="75"/>
      <c r="P61" s="74"/>
      <c r="Q61" s="75"/>
      <c r="R61" s="76"/>
      <c r="S61" s="75"/>
      <c r="T61" s="75"/>
      <c r="U61" s="75"/>
      <c r="V61" s="74"/>
      <c r="W61" s="75"/>
      <c r="X61" s="75"/>
      <c r="Y61" s="75"/>
      <c r="Z61" s="32">
        <f t="shared" si="1"/>
        <v>100</v>
      </c>
      <c r="AA61" s="32">
        <v>5</v>
      </c>
    </row>
    <row r="62" spans="1:27" ht="18.75">
      <c r="A62" s="22" t="s">
        <v>21</v>
      </c>
      <c r="B62" s="50">
        <v>100</v>
      </c>
      <c r="C62" s="50">
        <v>5</v>
      </c>
      <c r="D62" s="50">
        <v>100</v>
      </c>
      <c r="E62" s="50">
        <v>5</v>
      </c>
      <c r="F62" s="23" t="s">
        <v>35</v>
      </c>
      <c r="G62" s="50" t="s">
        <v>34</v>
      </c>
      <c r="H62" s="75"/>
      <c r="I62" s="75"/>
      <c r="J62" s="75"/>
      <c r="K62" s="75"/>
      <c r="L62" s="75"/>
      <c r="M62" s="75"/>
      <c r="N62" s="77"/>
      <c r="O62" s="79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32">
        <v>100</v>
      </c>
      <c r="AA62" s="32">
        <v>5</v>
      </c>
    </row>
    <row r="63" spans="1:27" ht="18.75">
      <c r="A63" s="22" t="s">
        <v>22</v>
      </c>
      <c r="B63" s="50">
        <v>100</v>
      </c>
      <c r="C63" s="50">
        <v>5</v>
      </c>
      <c r="D63" s="43">
        <v>99.074</v>
      </c>
      <c r="E63" s="43">
        <v>4.907</v>
      </c>
      <c r="F63" s="50">
        <v>100</v>
      </c>
      <c r="G63" s="50">
        <v>5</v>
      </c>
      <c r="H63" s="74"/>
      <c r="I63" s="75"/>
      <c r="J63" s="75"/>
      <c r="K63" s="75"/>
      <c r="L63" s="74"/>
      <c r="M63" s="75"/>
      <c r="N63" s="74"/>
      <c r="O63" s="75"/>
      <c r="P63" s="78"/>
      <c r="Q63" s="75"/>
      <c r="R63" s="74"/>
      <c r="S63" s="75"/>
      <c r="T63" s="74"/>
      <c r="U63" s="75"/>
      <c r="V63" s="74"/>
      <c r="W63" s="75"/>
      <c r="X63" s="74"/>
      <c r="Y63" s="75"/>
      <c r="Z63" s="38">
        <f t="shared" si="1"/>
        <v>99.69133333333333</v>
      </c>
      <c r="AA63" s="38">
        <v>4.9691</v>
      </c>
    </row>
    <row r="64" spans="1:27" ht="18.75">
      <c r="A64" s="22" t="s">
        <v>23</v>
      </c>
      <c r="B64" s="50">
        <v>100</v>
      </c>
      <c r="C64" s="50">
        <v>5</v>
      </c>
      <c r="D64" s="50">
        <v>100</v>
      </c>
      <c r="E64" s="50">
        <v>5</v>
      </c>
      <c r="F64" s="50">
        <v>100</v>
      </c>
      <c r="G64" s="50">
        <v>5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32">
        <f t="shared" si="1"/>
        <v>100</v>
      </c>
      <c r="AA64" s="32">
        <v>5</v>
      </c>
    </row>
    <row r="65" spans="1:27" ht="18.75">
      <c r="A65" s="22" t="s">
        <v>24</v>
      </c>
      <c r="B65" s="43">
        <v>92.308</v>
      </c>
      <c r="C65" s="43">
        <v>4.231</v>
      </c>
      <c r="D65" s="43">
        <v>92.453</v>
      </c>
      <c r="E65" s="43">
        <v>4.245</v>
      </c>
      <c r="F65" s="50">
        <v>100</v>
      </c>
      <c r="G65" s="50">
        <v>5</v>
      </c>
      <c r="H65" s="75"/>
      <c r="I65" s="75"/>
      <c r="J65" s="75"/>
      <c r="K65" s="75"/>
      <c r="L65" s="74"/>
      <c r="M65" s="75"/>
      <c r="N65" s="74"/>
      <c r="O65" s="75"/>
      <c r="P65" s="75"/>
      <c r="Q65" s="75"/>
      <c r="R65" s="74"/>
      <c r="S65" s="75"/>
      <c r="T65" s="74"/>
      <c r="U65" s="75"/>
      <c r="V65" s="75"/>
      <c r="W65" s="75"/>
      <c r="X65" s="75"/>
      <c r="Y65" s="75"/>
      <c r="Z65" s="82">
        <f t="shared" si="1"/>
        <v>94.92033333333335</v>
      </c>
      <c r="AA65" s="38">
        <v>4.492</v>
      </c>
    </row>
    <row r="66" spans="1:27" ht="18.75">
      <c r="A66" s="22" t="s">
        <v>25</v>
      </c>
      <c r="B66" s="50">
        <v>100</v>
      </c>
      <c r="C66" s="50">
        <v>5</v>
      </c>
      <c r="D66" s="43">
        <v>96.875</v>
      </c>
      <c r="E66" s="43">
        <v>4.687</v>
      </c>
      <c r="F66" s="50">
        <v>100</v>
      </c>
      <c r="G66" s="50">
        <v>5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38">
        <f t="shared" si="1"/>
        <v>98.95833333333333</v>
      </c>
      <c r="AA66" s="38">
        <v>4.895</v>
      </c>
    </row>
    <row r="67" spans="1:27" ht="18.75">
      <c r="A67" s="22" t="s">
        <v>26</v>
      </c>
      <c r="B67" s="50">
        <v>100</v>
      </c>
      <c r="C67" s="50">
        <v>5</v>
      </c>
      <c r="D67" s="50">
        <v>100</v>
      </c>
      <c r="E67" s="50">
        <v>5</v>
      </c>
      <c r="F67" s="50">
        <v>100</v>
      </c>
      <c r="G67" s="50">
        <v>5</v>
      </c>
      <c r="H67" s="74"/>
      <c r="I67" s="75"/>
      <c r="J67" s="74"/>
      <c r="K67" s="75"/>
      <c r="L67" s="74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32">
        <f t="shared" si="1"/>
        <v>100</v>
      </c>
      <c r="AA67" s="32">
        <v>5</v>
      </c>
    </row>
    <row r="68" spans="1:27" ht="18.75">
      <c r="A68" s="22" t="s">
        <v>27</v>
      </c>
      <c r="B68" s="50">
        <v>100</v>
      </c>
      <c r="C68" s="50">
        <v>5</v>
      </c>
      <c r="D68" s="50">
        <v>100</v>
      </c>
      <c r="E68" s="50">
        <v>5</v>
      </c>
      <c r="F68" s="50">
        <v>100</v>
      </c>
      <c r="G68" s="50">
        <v>5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4"/>
      <c r="S68" s="75"/>
      <c r="T68" s="75"/>
      <c r="U68" s="75"/>
      <c r="V68" s="75"/>
      <c r="W68" s="75"/>
      <c r="X68" s="75"/>
      <c r="Y68" s="75"/>
      <c r="Z68" s="32">
        <f t="shared" si="1"/>
        <v>100</v>
      </c>
      <c r="AA68" s="32">
        <v>5</v>
      </c>
    </row>
    <row r="69" spans="1:27" ht="18.75">
      <c r="A69" s="22" t="s">
        <v>28</v>
      </c>
      <c r="B69" s="50">
        <v>100</v>
      </c>
      <c r="C69" s="50">
        <v>5</v>
      </c>
      <c r="D69" s="50">
        <v>100</v>
      </c>
      <c r="E69" s="50">
        <v>5</v>
      </c>
      <c r="F69" s="50">
        <v>100</v>
      </c>
      <c r="G69" s="50">
        <v>5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7"/>
      <c r="W69" s="79"/>
      <c r="X69" s="75"/>
      <c r="Y69" s="75"/>
      <c r="Z69" s="32">
        <f t="shared" si="1"/>
        <v>100</v>
      </c>
      <c r="AA69" s="32">
        <v>5</v>
      </c>
    </row>
    <row r="70" spans="1:27" ht="18.75">
      <c r="A70" s="34" t="s">
        <v>29</v>
      </c>
      <c r="B70" s="50">
        <v>100</v>
      </c>
      <c r="C70" s="50">
        <v>5</v>
      </c>
      <c r="D70" s="50">
        <v>100</v>
      </c>
      <c r="E70" s="50">
        <v>5</v>
      </c>
      <c r="F70" s="50">
        <v>100</v>
      </c>
      <c r="G70" s="50">
        <v>5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32">
        <f t="shared" si="1"/>
        <v>100</v>
      </c>
      <c r="AA70" s="32">
        <v>5</v>
      </c>
    </row>
    <row r="71" spans="1:27" ht="18.75">
      <c r="A71" s="22" t="s">
        <v>30</v>
      </c>
      <c r="B71" s="50">
        <v>100</v>
      </c>
      <c r="C71" s="50">
        <v>5</v>
      </c>
      <c r="D71" s="43">
        <v>92.308</v>
      </c>
      <c r="E71" s="43">
        <v>4.231</v>
      </c>
      <c r="F71" s="50">
        <v>100</v>
      </c>
      <c r="G71" s="50">
        <v>5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38">
        <f t="shared" si="1"/>
        <v>97.43599999999999</v>
      </c>
      <c r="AA71" s="38">
        <v>4.743</v>
      </c>
    </row>
    <row r="72" spans="1:27" ht="18.75">
      <c r="A72" s="22" t="s">
        <v>31</v>
      </c>
      <c r="B72" s="50">
        <v>100</v>
      </c>
      <c r="C72" s="50">
        <v>5</v>
      </c>
      <c r="D72" s="50">
        <v>100</v>
      </c>
      <c r="E72" s="50">
        <v>5</v>
      </c>
      <c r="F72" s="50">
        <v>100</v>
      </c>
      <c r="G72" s="50">
        <v>5</v>
      </c>
      <c r="H72" s="75"/>
      <c r="I72" s="75"/>
      <c r="J72" s="75"/>
      <c r="K72" s="75"/>
      <c r="L72" s="74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32">
        <f t="shared" si="1"/>
        <v>100</v>
      </c>
      <c r="AA72" s="32">
        <v>5</v>
      </c>
    </row>
    <row r="73" spans="1:27" ht="18.75">
      <c r="A73" s="22" t="s">
        <v>11</v>
      </c>
      <c r="B73" s="50">
        <v>100</v>
      </c>
      <c r="C73" s="50">
        <v>5</v>
      </c>
      <c r="D73" s="44">
        <v>98</v>
      </c>
      <c r="E73" s="46">
        <v>4.8</v>
      </c>
      <c r="F73" s="50">
        <v>100</v>
      </c>
      <c r="G73" s="50">
        <v>5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38">
        <f t="shared" si="1"/>
        <v>99.33333333333333</v>
      </c>
      <c r="AA73" s="38">
        <v>4.933</v>
      </c>
    </row>
    <row r="74" spans="1:27" ht="18.75">
      <c r="A74" s="22" t="s">
        <v>1</v>
      </c>
      <c r="B74" s="43">
        <v>97.099</v>
      </c>
      <c r="C74" s="45">
        <v>4.71</v>
      </c>
      <c r="D74" s="43">
        <v>98.917</v>
      </c>
      <c r="E74" s="43">
        <v>4.892</v>
      </c>
      <c r="F74" s="43">
        <v>99.479</v>
      </c>
      <c r="G74" s="43">
        <v>4.947</v>
      </c>
      <c r="H74" s="74"/>
      <c r="I74" s="75"/>
      <c r="J74" s="74"/>
      <c r="K74" s="75"/>
      <c r="L74" s="76"/>
      <c r="M74" s="75"/>
      <c r="N74" s="76"/>
      <c r="O74" s="75"/>
      <c r="P74" s="74"/>
      <c r="Q74" s="75"/>
      <c r="R74" s="74"/>
      <c r="S74" s="75"/>
      <c r="T74" s="74"/>
      <c r="U74" s="75"/>
      <c r="V74" s="74"/>
      <c r="W74" s="75"/>
      <c r="X74" s="74"/>
      <c r="Y74" s="75"/>
      <c r="Z74" s="38">
        <f t="shared" si="1"/>
        <v>98.49833333333333</v>
      </c>
      <c r="AA74" s="38">
        <v>4.849</v>
      </c>
    </row>
    <row r="75" ht="9.75" customHeight="1"/>
    <row r="76" spans="1:27" ht="21">
      <c r="A76" s="104" t="s">
        <v>47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35"/>
      <c r="W76" s="35"/>
      <c r="X76" s="35"/>
      <c r="Y76" s="35"/>
      <c r="Z76" s="35"/>
      <c r="AA76" s="35"/>
    </row>
    <row r="77" spans="1:27" ht="18" customHeight="1">
      <c r="A77" s="106" t="s">
        <v>45</v>
      </c>
      <c r="B77" s="128"/>
      <c r="C77" s="128"/>
      <c r="D77" s="128"/>
      <c r="E77" s="128"/>
      <c r="F77" s="128"/>
      <c r="G77" s="129"/>
      <c r="H77" s="129"/>
      <c r="I77" s="130" t="s">
        <v>49</v>
      </c>
      <c r="J77" s="131"/>
      <c r="K77" s="131"/>
      <c r="L77" s="131"/>
      <c r="M77" s="131"/>
      <c r="N77" s="132" t="s">
        <v>44</v>
      </c>
      <c r="O77" s="129"/>
      <c r="P77" s="129"/>
      <c r="Q77" s="129"/>
      <c r="R77" s="129"/>
      <c r="S77" s="129"/>
      <c r="T77" s="129"/>
      <c r="U77" s="129"/>
      <c r="V77" s="35"/>
      <c r="W77" s="35"/>
      <c r="X77" s="35"/>
      <c r="Y77" s="35"/>
      <c r="Z77" s="35"/>
      <c r="AA77" s="35"/>
    </row>
    <row r="78" spans="1:27" ht="15" customHeight="1">
      <c r="A78" s="110"/>
      <c r="B78" s="111"/>
      <c r="C78" s="111"/>
      <c r="D78" s="111"/>
      <c r="E78" s="111"/>
      <c r="F78" s="111"/>
      <c r="G78" s="111"/>
      <c r="H78" s="25"/>
      <c r="I78" s="28"/>
      <c r="J78" s="112" t="s">
        <v>41</v>
      </c>
      <c r="K78" s="127"/>
      <c r="L78" s="127"/>
      <c r="M78" s="28"/>
      <c r="N78" s="129"/>
      <c r="O78" s="129"/>
      <c r="P78" s="129"/>
      <c r="Q78" s="129"/>
      <c r="R78" s="129"/>
      <c r="S78" s="129"/>
      <c r="T78" s="129"/>
      <c r="U78" s="129"/>
      <c r="V78" s="35"/>
      <c r="W78" s="35"/>
      <c r="X78" s="35"/>
      <c r="Y78" s="35"/>
      <c r="Z78" s="35"/>
      <c r="AA78" s="35"/>
    </row>
    <row r="79" spans="1:21" ht="18.75" customHeight="1">
      <c r="A79" s="88" t="s">
        <v>70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  <c r="O79" s="89"/>
      <c r="P79" s="89"/>
      <c r="Q79" s="89"/>
      <c r="R79" s="89"/>
      <c r="S79" s="89"/>
      <c r="T79" s="89"/>
      <c r="U79" s="89"/>
    </row>
    <row r="80" spans="1:21" ht="18.75" customHeight="1">
      <c r="A80" s="92" t="s">
        <v>71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1:21" ht="18.75" customHeight="1">
      <c r="A81" s="92" t="s">
        <v>72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8.75" customHeight="1">
      <c r="A82" s="92" t="s">
        <v>73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8.75" customHeight="1">
      <c r="A83" s="92" t="s">
        <v>74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ht="12.75" customHeight="1"/>
    <row r="85" spans="1:27" ht="18">
      <c r="A85" s="135" t="s">
        <v>66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</row>
    <row r="86" spans="1:27" ht="18" customHeight="1">
      <c r="A86" s="137" t="s">
        <v>0</v>
      </c>
      <c r="B86" s="133" t="s">
        <v>80</v>
      </c>
      <c r="C86" s="134"/>
      <c r="D86" s="133" t="s">
        <v>81</v>
      </c>
      <c r="E86" s="134"/>
      <c r="F86" s="133" t="s">
        <v>82</v>
      </c>
      <c r="G86" s="134"/>
      <c r="H86" s="133" t="s">
        <v>83</v>
      </c>
      <c r="I86" s="134"/>
      <c r="J86" s="133" t="s">
        <v>84</v>
      </c>
      <c r="K86" s="134"/>
      <c r="L86" s="133" t="s">
        <v>85</v>
      </c>
      <c r="M86" s="134"/>
      <c r="N86" s="133" t="s">
        <v>86</v>
      </c>
      <c r="O86" s="134"/>
      <c r="P86" s="133" t="s">
        <v>87</v>
      </c>
      <c r="Q86" s="134"/>
      <c r="R86" s="133" t="s">
        <v>88</v>
      </c>
      <c r="S86" s="134"/>
      <c r="T86" s="133" t="s">
        <v>89</v>
      </c>
      <c r="U86" s="134"/>
      <c r="V86" s="133" t="s">
        <v>90</v>
      </c>
      <c r="W86" s="134"/>
      <c r="X86" s="133" t="s">
        <v>91</v>
      </c>
      <c r="Y86" s="134"/>
      <c r="Z86" s="133" t="s">
        <v>1</v>
      </c>
      <c r="AA86" s="134"/>
    </row>
    <row r="87" spans="1:27" ht="18.75">
      <c r="A87" s="95"/>
      <c r="B87" s="21" t="s">
        <v>32</v>
      </c>
      <c r="C87" s="21" t="s">
        <v>46</v>
      </c>
      <c r="D87" s="21" t="s">
        <v>32</v>
      </c>
      <c r="E87" s="21" t="s">
        <v>46</v>
      </c>
      <c r="F87" s="21" t="s">
        <v>32</v>
      </c>
      <c r="G87" s="21" t="s">
        <v>46</v>
      </c>
      <c r="H87" s="21" t="s">
        <v>32</v>
      </c>
      <c r="I87" s="21" t="s">
        <v>46</v>
      </c>
      <c r="J87" s="21" t="s">
        <v>32</v>
      </c>
      <c r="K87" s="21" t="s">
        <v>46</v>
      </c>
      <c r="L87" s="21" t="s">
        <v>32</v>
      </c>
      <c r="M87" s="21" t="s">
        <v>46</v>
      </c>
      <c r="N87" s="21" t="s">
        <v>32</v>
      </c>
      <c r="O87" s="21" t="s">
        <v>46</v>
      </c>
      <c r="P87" s="21" t="s">
        <v>32</v>
      </c>
      <c r="Q87" s="21" t="s">
        <v>46</v>
      </c>
      <c r="R87" s="21" t="s">
        <v>32</v>
      </c>
      <c r="S87" s="21" t="s">
        <v>46</v>
      </c>
      <c r="T87" s="21" t="s">
        <v>32</v>
      </c>
      <c r="U87" s="21" t="s">
        <v>46</v>
      </c>
      <c r="V87" s="21" t="s">
        <v>32</v>
      </c>
      <c r="W87" s="21" t="s">
        <v>46</v>
      </c>
      <c r="X87" s="21" t="s">
        <v>32</v>
      </c>
      <c r="Y87" s="21" t="s">
        <v>46</v>
      </c>
      <c r="Z87" s="21" t="s">
        <v>32</v>
      </c>
      <c r="AA87" s="21" t="s">
        <v>46</v>
      </c>
    </row>
    <row r="88" spans="1:27" ht="18.75">
      <c r="A88" s="22" t="s">
        <v>4</v>
      </c>
      <c r="B88" s="23" t="s">
        <v>35</v>
      </c>
      <c r="C88" s="23" t="s">
        <v>34</v>
      </c>
      <c r="D88" s="23" t="s">
        <v>35</v>
      </c>
      <c r="E88" s="23" t="s">
        <v>34</v>
      </c>
      <c r="F88" s="23" t="s">
        <v>35</v>
      </c>
      <c r="G88" s="23" t="s">
        <v>34</v>
      </c>
      <c r="H88" s="23" t="s">
        <v>35</v>
      </c>
      <c r="I88" s="23" t="s">
        <v>34</v>
      </c>
      <c r="J88" s="23" t="s">
        <v>35</v>
      </c>
      <c r="K88" s="23" t="s">
        <v>34</v>
      </c>
      <c r="L88" s="23" t="s">
        <v>35</v>
      </c>
      <c r="M88" s="23" t="s">
        <v>34</v>
      </c>
      <c r="N88" s="23" t="s">
        <v>35</v>
      </c>
      <c r="O88" s="23" t="s">
        <v>34</v>
      </c>
      <c r="P88" s="23" t="s">
        <v>35</v>
      </c>
      <c r="Q88" s="23" t="s">
        <v>34</v>
      </c>
      <c r="R88" s="23" t="s">
        <v>35</v>
      </c>
      <c r="S88" s="23" t="s">
        <v>34</v>
      </c>
      <c r="T88" s="23" t="s">
        <v>35</v>
      </c>
      <c r="U88" s="23" t="s">
        <v>34</v>
      </c>
      <c r="V88" s="23" t="s">
        <v>35</v>
      </c>
      <c r="W88" s="23" t="s">
        <v>34</v>
      </c>
      <c r="X88" s="23" t="s">
        <v>35</v>
      </c>
      <c r="Y88" s="23" t="s">
        <v>34</v>
      </c>
      <c r="Z88" s="42" t="s">
        <v>35</v>
      </c>
      <c r="AA88" s="70" t="s">
        <v>34</v>
      </c>
    </row>
    <row r="89" spans="1:27" ht="18.75">
      <c r="A89" s="22" t="s">
        <v>5</v>
      </c>
      <c r="B89" s="71">
        <v>89.951</v>
      </c>
      <c r="C89" s="71">
        <v>3.995</v>
      </c>
      <c r="D89" s="71">
        <v>96.241</v>
      </c>
      <c r="E89" s="71">
        <v>4.624</v>
      </c>
      <c r="F89" s="71">
        <v>98.394</v>
      </c>
      <c r="G89" s="71">
        <v>4.839</v>
      </c>
      <c r="H89" s="80"/>
      <c r="I89" s="81"/>
      <c r="J89" s="74"/>
      <c r="K89" s="75"/>
      <c r="L89" s="74"/>
      <c r="M89" s="75"/>
      <c r="N89" s="74"/>
      <c r="O89" s="75"/>
      <c r="P89" s="74"/>
      <c r="Q89" s="75"/>
      <c r="R89" s="74"/>
      <c r="S89" s="75"/>
      <c r="T89" s="74"/>
      <c r="U89" s="75"/>
      <c r="V89" s="74"/>
      <c r="W89" s="75"/>
      <c r="X89" s="74"/>
      <c r="Y89" s="75"/>
      <c r="Z89" s="38">
        <f>(B89+D89+F89+H89+J89+L89+N89+P89+R89+T89+V89+X89)/3</f>
        <v>94.86200000000001</v>
      </c>
      <c r="AA89" s="38">
        <v>4.486</v>
      </c>
    </row>
    <row r="90" spans="1:27" ht="18.75">
      <c r="A90" s="22" t="s">
        <v>6</v>
      </c>
      <c r="B90" s="68">
        <v>100</v>
      </c>
      <c r="C90" s="68">
        <v>5</v>
      </c>
      <c r="D90" s="68">
        <v>100</v>
      </c>
      <c r="E90" s="68">
        <v>5</v>
      </c>
      <c r="F90" s="68">
        <v>100</v>
      </c>
      <c r="G90" s="68">
        <v>5</v>
      </c>
      <c r="H90" s="81"/>
      <c r="I90" s="81"/>
      <c r="J90" s="75"/>
      <c r="K90" s="75"/>
      <c r="L90" s="75"/>
      <c r="M90" s="75"/>
      <c r="N90" s="75"/>
      <c r="O90" s="75"/>
      <c r="P90" s="77"/>
      <c r="Q90" s="77"/>
      <c r="R90" s="75"/>
      <c r="S90" s="75"/>
      <c r="T90" s="75"/>
      <c r="U90" s="75"/>
      <c r="V90" s="75"/>
      <c r="W90" s="75"/>
      <c r="X90" s="75"/>
      <c r="Y90" s="75"/>
      <c r="Z90" s="32">
        <f aca="true" t="shared" si="2" ref="Z90:Z116">(B90+D90+F90+H90+J90+L90+N90+P90+R90+T90+V90+X90)/3</f>
        <v>100</v>
      </c>
      <c r="AA90" s="32">
        <v>5</v>
      </c>
    </row>
    <row r="91" spans="1:27" ht="18.75">
      <c r="A91" s="22" t="s">
        <v>7</v>
      </c>
      <c r="B91" s="68">
        <v>100</v>
      </c>
      <c r="C91" s="68">
        <v>5</v>
      </c>
      <c r="D91" s="68">
        <v>100</v>
      </c>
      <c r="E91" s="68">
        <v>5</v>
      </c>
      <c r="F91" s="68">
        <v>100</v>
      </c>
      <c r="G91" s="68">
        <v>5</v>
      </c>
      <c r="H91" s="81"/>
      <c r="I91" s="81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32">
        <f t="shared" si="2"/>
        <v>100</v>
      </c>
      <c r="AA91" s="32">
        <v>5</v>
      </c>
    </row>
    <row r="92" spans="1:27" ht="18.75">
      <c r="A92" s="22" t="s">
        <v>8</v>
      </c>
      <c r="B92" s="68">
        <v>100</v>
      </c>
      <c r="C92" s="68">
        <v>5</v>
      </c>
      <c r="D92" s="68">
        <v>100</v>
      </c>
      <c r="E92" s="68">
        <v>5</v>
      </c>
      <c r="F92" s="68">
        <v>100</v>
      </c>
      <c r="G92" s="68">
        <v>5</v>
      </c>
      <c r="H92" s="80"/>
      <c r="I92" s="81"/>
      <c r="J92" s="74"/>
      <c r="K92" s="75"/>
      <c r="L92" s="74"/>
      <c r="M92" s="75"/>
      <c r="N92" s="74"/>
      <c r="O92" s="75"/>
      <c r="P92" s="74"/>
      <c r="Q92" s="75"/>
      <c r="R92" s="74"/>
      <c r="S92" s="75"/>
      <c r="T92" s="75"/>
      <c r="U92" s="75"/>
      <c r="V92" s="75"/>
      <c r="W92" s="75"/>
      <c r="X92" s="75"/>
      <c r="Y92" s="75"/>
      <c r="Z92" s="32">
        <f t="shared" si="2"/>
        <v>100</v>
      </c>
      <c r="AA92" s="32">
        <v>5</v>
      </c>
    </row>
    <row r="93" spans="1:27" ht="18.75">
      <c r="A93" s="22" t="s">
        <v>9</v>
      </c>
      <c r="B93" s="68">
        <v>100</v>
      </c>
      <c r="C93" s="68">
        <v>5</v>
      </c>
      <c r="D93" s="68">
        <v>100</v>
      </c>
      <c r="E93" s="68">
        <v>5</v>
      </c>
      <c r="F93" s="68">
        <v>100</v>
      </c>
      <c r="G93" s="68">
        <v>5</v>
      </c>
      <c r="H93" s="81"/>
      <c r="I93" s="81"/>
      <c r="J93" s="77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7"/>
      <c r="W93" s="77"/>
      <c r="X93" s="75"/>
      <c r="Y93" s="75"/>
      <c r="Z93" s="32">
        <f t="shared" si="2"/>
        <v>100</v>
      </c>
      <c r="AA93" s="32">
        <v>5</v>
      </c>
    </row>
    <row r="94" spans="1:27" ht="18.75">
      <c r="A94" s="22" t="s">
        <v>10</v>
      </c>
      <c r="B94" s="72">
        <v>75</v>
      </c>
      <c r="C94" s="83">
        <v>2.5</v>
      </c>
      <c r="D94" s="68">
        <v>100</v>
      </c>
      <c r="E94" s="68">
        <v>5</v>
      </c>
      <c r="F94" s="68">
        <v>100</v>
      </c>
      <c r="G94" s="68">
        <v>5</v>
      </c>
      <c r="H94" s="81"/>
      <c r="I94" s="81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38">
        <f t="shared" si="2"/>
        <v>91.66666666666667</v>
      </c>
      <c r="AA94" s="38">
        <v>4.166</v>
      </c>
    </row>
    <row r="95" spans="1:27" ht="18.75">
      <c r="A95" s="22" t="s">
        <v>12</v>
      </c>
      <c r="B95" s="68">
        <v>100</v>
      </c>
      <c r="C95" s="68">
        <v>5</v>
      </c>
      <c r="D95" s="68">
        <v>100</v>
      </c>
      <c r="E95" s="68">
        <v>5</v>
      </c>
      <c r="F95" s="68">
        <v>100</v>
      </c>
      <c r="G95" s="68">
        <v>5</v>
      </c>
      <c r="H95" s="81"/>
      <c r="I95" s="81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32">
        <f t="shared" si="2"/>
        <v>100</v>
      </c>
      <c r="AA95" s="32">
        <v>5</v>
      </c>
    </row>
    <row r="96" spans="1:27" ht="18.75">
      <c r="A96" s="22" t="s">
        <v>13</v>
      </c>
      <c r="B96" s="68">
        <v>100</v>
      </c>
      <c r="C96" s="68">
        <v>5</v>
      </c>
      <c r="D96" s="68">
        <v>100</v>
      </c>
      <c r="E96" s="68">
        <v>5</v>
      </c>
      <c r="F96" s="68">
        <v>100</v>
      </c>
      <c r="G96" s="68">
        <v>5</v>
      </c>
      <c r="H96" s="81"/>
      <c r="I96" s="81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32">
        <f t="shared" si="2"/>
        <v>100</v>
      </c>
      <c r="AA96" s="32">
        <v>5</v>
      </c>
    </row>
    <row r="97" spans="1:27" ht="18.75">
      <c r="A97" s="22" t="s">
        <v>14</v>
      </c>
      <c r="B97" s="71">
        <v>97.436</v>
      </c>
      <c r="C97" s="71">
        <v>4.743</v>
      </c>
      <c r="D97" s="68">
        <v>100</v>
      </c>
      <c r="E97" s="68">
        <v>5</v>
      </c>
      <c r="F97" s="68">
        <v>100</v>
      </c>
      <c r="G97" s="68">
        <v>5</v>
      </c>
      <c r="H97" s="81"/>
      <c r="I97" s="81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38">
        <f t="shared" si="2"/>
        <v>99.14533333333334</v>
      </c>
      <c r="AA97" s="38">
        <v>4.914</v>
      </c>
    </row>
    <row r="98" spans="1:27" ht="18.75">
      <c r="A98" s="22" t="s">
        <v>15</v>
      </c>
      <c r="B98" s="68">
        <v>100</v>
      </c>
      <c r="C98" s="68">
        <v>5</v>
      </c>
      <c r="D98" s="68">
        <v>100</v>
      </c>
      <c r="E98" s="68">
        <v>5</v>
      </c>
      <c r="F98" s="68">
        <v>100</v>
      </c>
      <c r="G98" s="68">
        <v>5</v>
      </c>
      <c r="H98" s="81"/>
      <c r="I98" s="81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32">
        <f t="shared" si="2"/>
        <v>100</v>
      </c>
      <c r="AA98" s="32">
        <v>5</v>
      </c>
    </row>
    <row r="99" spans="1:27" ht="18.75">
      <c r="A99" s="22" t="s">
        <v>16</v>
      </c>
      <c r="B99" s="71">
        <v>98.551</v>
      </c>
      <c r="C99" s="71">
        <v>4.855</v>
      </c>
      <c r="D99" s="68">
        <v>100</v>
      </c>
      <c r="E99" s="68">
        <v>5</v>
      </c>
      <c r="F99" s="68">
        <v>100</v>
      </c>
      <c r="G99" s="68">
        <v>5</v>
      </c>
      <c r="H99" s="81"/>
      <c r="I99" s="81"/>
      <c r="J99" s="75"/>
      <c r="K99" s="75"/>
      <c r="L99" s="75"/>
      <c r="M99" s="75"/>
      <c r="N99" s="75"/>
      <c r="O99" s="75"/>
      <c r="P99" s="74"/>
      <c r="Q99" s="75"/>
      <c r="R99" s="75"/>
      <c r="S99" s="75"/>
      <c r="T99" s="74"/>
      <c r="U99" s="75"/>
      <c r="V99" s="76"/>
      <c r="W99" s="75"/>
      <c r="X99" s="74"/>
      <c r="Y99" s="75"/>
      <c r="Z99" s="38">
        <f t="shared" si="2"/>
        <v>99.517</v>
      </c>
      <c r="AA99" s="38">
        <v>4.951</v>
      </c>
    </row>
    <row r="100" spans="1:27" ht="18.75">
      <c r="A100" s="22" t="s">
        <v>17</v>
      </c>
      <c r="B100" s="71">
        <v>78.571</v>
      </c>
      <c r="C100" s="71">
        <v>2.857</v>
      </c>
      <c r="D100" s="68">
        <v>100</v>
      </c>
      <c r="E100" s="68">
        <v>5</v>
      </c>
      <c r="F100" s="71">
        <v>94.737</v>
      </c>
      <c r="G100" s="71">
        <v>4.473</v>
      </c>
      <c r="H100" s="81"/>
      <c r="I100" s="81"/>
      <c r="J100" s="75"/>
      <c r="K100" s="75"/>
      <c r="L100" s="75"/>
      <c r="M100" s="75"/>
      <c r="N100" s="75"/>
      <c r="O100" s="75"/>
      <c r="P100" s="75"/>
      <c r="Q100" s="75"/>
      <c r="R100" s="74"/>
      <c r="S100" s="75"/>
      <c r="T100" s="75"/>
      <c r="U100" s="75"/>
      <c r="V100" s="75"/>
      <c r="W100" s="75"/>
      <c r="X100" s="74"/>
      <c r="Y100" s="75"/>
      <c r="Z100" s="38">
        <f t="shared" si="2"/>
        <v>91.10266666666666</v>
      </c>
      <c r="AA100" s="82">
        <v>4.1103</v>
      </c>
    </row>
    <row r="101" spans="1:27" ht="18.75">
      <c r="A101" s="22" t="s">
        <v>18</v>
      </c>
      <c r="B101" s="68">
        <v>100</v>
      </c>
      <c r="C101" s="68">
        <v>5</v>
      </c>
      <c r="D101" s="68">
        <v>100</v>
      </c>
      <c r="E101" s="68">
        <v>5</v>
      </c>
      <c r="F101" s="68">
        <v>100</v>
      </c>
      <c r="G101" s="68">
        <v>5</v>
      </c>
      <c r="H101" s="81"/>
      <c r="I101" s="81"/>
      <c r="J101" s="75"/>
      <c r="K101" s="75"/>
      <c r="L101" s="75"/>
      <c r="M101" s="75"/>
      <c r="N101" s="75"/>
      <c r="O101" s="75"/>
      <c r="P101" s="75"/>
      <c r="Q101" s="75"/>
      <c r="R101" s="78"/>
      <c r="S101" s="75"/>
      <c r="T101" s="75"/>
      <c r="U101" s="75"/>
      <c r="V101" s="75"/>
      <c r="W101" s="75"/>
      <c r="X101" s="75"/>
      <c r="Y101" s="75"/>
      <c r="Z101" s="32">
        <f t="shared" si="2"/>
        <v>100</v>
      </c>
      <c r="AA101" s="32">
        <v>5</v>
      </c>
    </row>
    <row r="102" spans="1:27" ht="18.75">
      <c r="A102" s="22" t="s">
        <v>19</v>
      </c>
      <c r="B102" s="69">
        <v>100</v>
      </c>
      <c r="C102" s="68">
        <v>5</v>
      </c>
      <c r="D102" s="68">
        <v>100</v>
      </c>
      <c r="E102" s="68">
        <v>5</v>
      </c>
      <c r="F102" s="71">
        <v>97.561</v>
      </c>
      <c r="G102" s="71">
        <v>4.756</v>
      </c>
      <c r="H102" s="80"/>
      <c r="I102" s="81"/>
      <c r="J102" s="75"/>
      <c r="K102" s="75"/>
      <c r="L102" s="75"/>
      <c r="M102" s="75"/>
      <c r="N102" s="75"/>
      <c r="O102" s="75"/>
      <c r="P102" s="74"/>
      <c r="Q102" s="75"/>
      <c r="R102" s="74"/>
      <c r="S102" s="75"/>
      <c r="T102" s="75"/>
      <c r="U102" s="75"/>
      <c r="V102" s="75"/>
      <c r="W102" s="75"/>
      <c r="X102" s="75"/>
      <c r="Y102" s="75"/>
      <c r="Z102" s="38">
        <f t="shared" si="2"/>
        <v>99.18700000000001</v>
      </c>
      <c r="AA102" s="38">
        <v>4.918</v>
      </c>
    </row>
    <row r="103" spans="1:27" ht="18.75">
      <c r="A103" s="22" t="s">
        <v>20</v>
      </c>
      <c r="B103" s="68">
        <v>100</v>
      </c>
      <c r="C103" s="68">
        <v>5</v>
      </c>
      <c r="D103" s="68">
        <v>100</v>
      </c>
      <c r="E103" s="68">
        <v>5</v>
      </c>
      <c r="F103" s="68">
        <v>100</v>
      </c>
      <c r="G103" s="68">
        <v>5</v>
      </c>
      <c r="H103" s="81"/>
      <c r="I103" s="81"/>
      <c r="J103" s="77"/>
      <c r="K103" s="75"/>
      <c r="L103" s="75"/>
      <c r="M103" s="75"/>
      <c r="N103" s="75"/>
      <c r="O103" s="75"/>
      <c r="P103" s="74"/>
      <c r="Q103" s="75"/>
      <c r="R103" s="74"/>
      <c r="S103" s="75"/>
      <c r="T103" s="75"/>
      <c r="U103" s="75"/>
      <c r="V103" s="75"/>
      <c r="W103" s="75"/>
      <c r="X103" s="75"/>
      <c r="Y103" s="75"/>
      <c r="Z103" s="32">
        <f t="shared" si="2"/>
        <v>100</v>
      </c>
      <c r="AA103" s="32">
        <v>5</v>
      </c>
    </row>
    <row r="104" spans="1:27" ht="18.75">
      <c r="A104" s="22" t="s">
        <v>21</v>
      </c>
      <c r="B104" s="23" t="s">
        <v>35</v>
      </c>
      <c r="C104" s="68" t="s">
        <v>34</v>
      </c>
      <c r="D104" s="23" t="s">
        <v>35</v>
      </c>
      <c r="E104" s="68" t="s">
        <v>34</v>
      </c>
      <c r="F104" s="23" t="s">
        <v>35</v>
      </c>
      <c r="G104" s="23" t="s">
        <v>34</v>
      </c>
      <c r="H104" s="81"/>
      <c r="I104" s="81"/>
      <c r="J104" s="75"/>
      <c r="K104" s="75"/>
      <c r="L104" s="77"/>
      <c r="M104" s="75"/>
      <c r="N104" s="75"/>
      <c r="O104" s="75"/>
      <c r="P104" s="77"/>
      <c r="Q104" s="75"/>
      <c r="R104" s="75"/>
      <c r="S104" s="75"/>
      <c r="T104" s="75"/>
      <c r="U104" s="75"/>
      <c r="V104" s="77"/>
      <c r="W104" s="77"/>
      <c r="X104" s="75"/>
      <c r="Y104" s="75"/>
      <c r="Z104" s="32">
        <v>100</v>
      </c>
      <c r="AA104" s="32">
        <v>5</v>
      </c>
    </row>
    <row r="105" spans="1:27" ht="18.75">
      <c r="A105" s="22" t="s">
        <v>22</v>
      </c>
      <c r="B105" s="68">
        <v>100</v>
      </c>
      <c r="C105" s="68">
        <v>5</v>
      </c>
      <c r="D105" s="68">
        <v>100</v>
      </c>
      <c r="E105" s="68">
        <v>5</v>
      </c>
      <c r="F105" s="68">
        <v>100</v>
      </c>
      <c r="G105" s="68">
        <v>5</v>
      </c>
      <c r="H105" s="81"/>
      <c r="I105" s="81"/>
      <c r="J105" s="75"/>
      <c r="K105" s="75"/>
      <c r="L105" s="74"/>
      <c r="M105" s="75"/>
      <c r="N105" s="74"/>
      <c r="O105" s="75"/>
      <c r="P105" s="75"/>
      <c r="Q105" s="75"/>
      <c r="R105" s="76"/>
      <c r="S105" s="75"/>
      <c r="T105" s="74"/>
      <c r="U105" s="75"/>
      <c r="V105" s="74"/>
      <c r="W105" s="75"/>
      <c r="X105" s="74"/>
      <c r="Y105" s="75"/>
      <c r="Z105" s="32">
        <f t="shared" si="2"/>
        <v>100</v>
      </c>
      <c r="AA105" s="32">
        <v>5</v>
      </c>
    </row>
    <row r="106" spans="1:27" ht="18.75">
      <c r="A106" s="22" t="s">
        <v>23</v>
      </c>
      <c r="B106" s="68">
        <v>100</v>
      </c>
      <c r="C106" s="68">
        <v>5</v>
      </c>
      <c r="D106" s="23" t="s">
        <v>35</v>
      </c>
      <c r="E106" s="68" t="s">
        <v>34</v>
      </c>
      <c r="F106" s="68">
        <v>100</v>
      </c>
      <c r="G106" s="68">
        <v>5</v>
      </c>
      <c r="H106" s="81"/>
      <c r="I106" s="81"/>
      <c r="J106" s="75"/>
      <c r="K106" s="75"/>
      <c r="L106" s="75"/>
      <c r="M106" s="75"/>
      <c r="N106" s="75"/>
      <c r="O106" s="75"/>
      <c r="P106" s="77"/>
      <c r="Q106" s="75"/>
      <c r="R106" s="75"/>
      <c r="S106" s="75"/>
      <c r="T106" s="75"/>
      <c r="U106" s="75"/>
      <c r="V106" s="75"/>
      <c r="W106" s="75"/>
      <c r="X106" s="75"/>
      <c r="Y106" s="75"/>
      <c r="Z106" s="32">
        <v>100</v>
      </c>
      <c r="AA106" s="32">
        <v>5</v>
      </c>
    </row>
    <row r="107" spans="1:27" ht="18.75">
      <c r="A107" s="22" t="s">
        <v>24</v>
      </c>
      <c r="B107" s="68">
        <v>100</v>
      </c>
      <c r="C107" s="68">
        <v>5</v>
      </c>
      <c r="D107" s="71">
        <v>88.235</v>
      </c>
      <c r="E107" s="71">
        <v>3.824</v>
      </c>
      <c r="F107" s="68">
        <v>100</v>
      </c>
      <c r="G107" s="68">
        <v>5</v>
      </c>
      <c r="H107" s="80"/>
      <c r="I107" s="81"/>
      <c r="J107" s="75"/>
      <c r="K107" s="75"/>
      <c r="L107" s="74"/>
      <c r="M107" s="75"/>
      <c r="N107" s="74"/>
      <c r="O107" s="75"/>
      <c r="P107" s="75"/>
      <c r="Q107" s="75"/>
      <c r="R107" s="78"/>
      <c r="S107" s="75"/>
      <c r="T107" s="74"/>
      <c r="U107" s="75"/>
      <c r="V107" s="75"/>
      <c r="W107" s="75"/>
      <c r="X107" s="75"/>
      <c r="Y107" s="75"/>
      <c r="Z107" s="38">
        <f t="shared" si="2"/>
        <v>96.07833333333333</v>
      </c>
      <c r="AA107" s="38">
        <v>4.607</v>
      </c>
    </row>
    <row r="108" spans="1:27" ht="18.75">
      <c r="A108" s="22" t="s">
        <v>25</v>
      </c>
      <c r="B108" s="68">
        <v>100</v>
      </c>
      <c r="C108" s="68">
        <v>5</v>
      </c>
      <c r="D108" s="71">
        <v>96.667</v>
      </c>
      <c r="E108" s="71">
        <v>4.667</v>
      </c>
      <c r="F108" s="68">
        <v>100</v>
      </c>
      <c r="G108" s="68">
        <v>5</v>
      </c>
      <c r="H108" s="81"/>
      <c r="I108" s="81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38">
        <f t="shared" si="2"/>
        <v>98.88900000000001</v>
      </c>
      <c r="AA108" s="38">
        <v>4.888</v>
      </c>
    </row>
    <row r="109" spans="1:27" ht="18.75">
      <c r="A109" s="22" t="s">
        <v>26</v>
      </c>
      <c r="B109" s="68">
        <v>100</v>
      </c>
      <c r="C109" s="68">
        <v>5</v>
      </c>
      <c r="D109" s="68">
        <v>100</v>
      </c>
      <c r="E109" s="68">
        <v>5</v>
      </c>
      <c r="F109" s="68">
        <v>100</v>
      </c>
      <c r="G109" s="68">
        <v>5</v>
      </c>
      <c r="H109" s="81"/>
      <c r="I109" s="81"/>
      <c r="J109" s="74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32">
        <f t="shared" si="2"/>
        <v>100</v>
      </c>
      <c r="AA109" s="32">
        <v>5</v>
      </c>
    </row>
    <row r="110" spans="1:27" ht="18.75">
      <c r="A110" s="22" t="s">
        <v>27</v>
      </c>
      <c r="B110" s="68">
        <v>100</v>
      </c>
      <c r="C110" s="68">
        <v>5</v>
      </c>
      <c r="D110" s="23" t="s">
        <v>35</v>
      </c>
      <c r="E110" s="68" t="s">
        <v>34</v>
      </c>
      <c r="F110" s="68">
        <v>100</v>
      </c>
      <c r="G110" s="68">
        <v>5</v>
      </c>
      <c r="H110" s="81"/>
      <c r="I110" s="81"/>
      <c r="J110" s="77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32">
        <v>100</v>
      </c>
      <c r="AA110" s="32">
        <v>5</v>
      </c>
    </row>
    <row r="111" spans="1:27" ht="18.75">
      <c r="A111" s="22" t="s">
        <v>28</v>
      </c>
      <c r="B111" s="68">
        <v>100</v>
      </c>
      <c r="C111" s="68">
        <v>5</v>
      </c>
      <c r="D111" s="68">
        <v>100</v>
      </c>
      <c r="E111" s="68">
        <v>5</v>
      </c>
      <c r="F111" s="23" t="s">
        <v>35</v>
      </c>
      <c r="G111" s="23" t="s">
        <v>34</v>
      </c>
      <c r="H111" s="81"/>
      <c r="I111" s="81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7"/>
      <c r="W111" s="77"/>
      <c r="X111" s="75"/>
      <c r="Y111" s="75"/>
      <c r="Z111" s="32">
        <v>100</v>
      </c>
      <c r="AA111" s="32">
        <v>5</v>
      </c>
    </row>
    <row r="112" spans="1:27" ht="18.75">
      <c r="A112" s="34" t="s">
        <v>29</v>
      </c>
      <c r="B112" s="68">
        <v>100</v>
      </c>
      <c r="C112" s="68">
        <v>5</v>
      </c>
      <c r="D112" s="68">
        <v>100</v>
      </c>
      <c r="E112" s="68">
        <v>5</v>
      </c>
      <c r="F112" s="68">
        <v>100</v>
      </c>
      <c r="G112" s="68">
        <v>5</v>
      </c>
      <c r="H112" s="81"/>
      <c r="I112" s="81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32">
        <f t="shared" si="2"/>
        <v>100</v>
      </c>
      <c r="AA112" s="32">
        <v>5</v>
      </c>
    </row>
    <row r="113" spans="1:27" ht="18.75">
      <c r="A113" s="22" t="s">
        <v>30</v>
      </c>
      <c r="B113" s="68">
        <v>100</v>
      </c>
      <c r="C113" s="68">
        <v>5</v>
      </c>
      <c r="D113" s="68">
        <v>100</v>
      </c>
      <c r="E113" s="68">
        <v>5</v>
      </c>
      <c r="F113" s="68">
        <v>100</v>
      </c>
      <c r="G113" s="68">
        <v>5</v>
      </c>
      <c r="H113" s="81"/>
      <c r="I113" s="81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32">
        <f t="shared" si="2"/>
        <v>100</v>
      </c>
      <c r="AA113" s="32">
        <v>5</v>
      </c>
    </row>
    <row r="114" spans="1:27" ht="18.75">
      <c r="A114" s="22" t="s">
        <v>31</v>
      </c>
      <c r="B114" s="68">
        <v>100</v>
      </c>
      <c r="C114" s="68">
        <v>5</v>
      </c>
      <c r="D114" s="68">
        <v>100</v>
      </c>
      <c r="E114" s="68">
        <v>5</v>
      </c>
      <c r="F114" s="68">
        <v>100</v>
      </c>
      <c r="G114" s="68">
        <v>5</v>
      </c>
      <c r="H114" s="81"/>
      <c r="I114" s="81"/>
      <c r="J114" s="75"/>
      <c r="K114" s="75"/>
      <c r="L114" s="74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32">
        <f t="shared" si="2"/>
        <v>100</v>
      </c>
      <c r="AA114" s="32">
        <v>5</v>
      </c>
    </row>
    <row r="115" spans="1:27" ht="18.75">
      <c r="A115" s="22" t="s">
        <v>11</v>
      </c>
      <c r="B115" s="68">
        <v>100</v>
      </c>
      <c r="C115" s="68">
        <v>5</v>
      </c>
      <c r="D115" s="71">
        <v>97.872</v>
      </c>
      <c r="E115" s="71">
        <v>4.787</v>
      </c>
      <c r="F115" s="68">
        <v>100</v>
      </c>
      <c r="G115" s="68">
        <v>5</v>
      </c>
      <c r="H115" s="81"/>
      <c r="I115" s="81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38">
        <f t="shared" si="2"/>
        <v>99.29066666666667</v>
      </c>
      <c r="AA115" s="38">
        <v>4.929</v>
      </c>
    </row>
    <row r="116" spans="1:27" ht="18.75">
      <c r="A116" s="22" t="s">
        <v>1</v>
      </c>
      <c r="B116" s="71">
        <v>96.232</v>
      </c>
      <c r="C116" s="71">
        <v>4.626</v>
      </c>
      <c r="D116" s="71">
        <v>98.551</v>
      </c>
      <c r="E116" s="71">
        <v>4.855</v>
      </c>
      <c r="F116" s="71">
        <v>99.275</v>
      </c>
      <c r="G116" s="71">
        <v>4.927</v>
      </c>
      <c r="H116" s="80"/>
      <c r="I116" s="81"/>
      <c r="J116" s="74"/>
      <c r="K116" s="75"/>
      <c r="L116" s="76"/>
      <c r="M116" s="75"/>
      <c r="N116" s="74"/>
      <c r="O116" s="75"/>
      <c r="P116" s="74"/>
      <c r="Q116" s="75"/>
      <c r="R116" s="74"/>
      <c r="S116" s="75"/>
      <c r="T116" s="74"/>
      <c r="U116" s="75"/>
      <c r="V116" s="74"/>
      <c r="W116" s="75"/>
      <c r="X116" s="75"/>
      <c r="Y116" s="75"/>
      <c r="Z116" s="38">
        <f t="shared" si="2"/>
        <v>98.01933333333334</v>
      </c>
      <c r="AA116" s="38">
        <v>4.801</v>
      </c>
    </row>
    <row r="117" ht="9.75" customHeight="1"/>
    <row r="118" spans="1:27" ht="21">
      <c r="A118" s="104" t="s">
        <v>47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35"/>
      <c r="W118" s="35"/>
      <c r="X118" s="35"/>
      <c r="Y118" s="35"/>
      <c r="Z118" s="35"/>
      <c r="AA118" s="35"/>
    </row>
    <row r="119" spans="1:27" ht="18.75" customHeight="1">
      <c r="A119" s="106" t="s">
        <v>45</v>
      </c>
      <c r="B119" s="128"/>
      <c r="C119" s="128"/>
      <c r="D119" s="128"/>
      <c r="E119" s="128"/>
      <c r="F119" s="128"/>
      <c r="G119" s="129"/>
      <c r="H119" s="129"/>
      <c r="I119" s="130" t="s">
        <v>67</v>
      </c>
      <c r="J119" s="131"/>
      <c r="K119" s="131"/>
      <c r="L119" s="131"/>
      <c r="M119" s="131"/>
      <c r="N119" s="132" t="s">
        <v>44</v>
      </c>
      <c r="O119" s="129"/>
      <c r="P119" s="129"/>
      <c r="Q119" s="129"/>
      <c r="R119" s="129"/>
      <c r="S119" s="129"/>
      <c r="T119" s="129"/>
      <c r="U119" s="129"/>
      <c r="V119" s="35"/>
      <c r="W119" s="35"/>
      <c r="X119" s="35"/>
      <c r="Y119" s="35"/>
      <c r="Z119" s="35"/>
      <c r="AA119" s="35"/>
    </row>
    <row r="120" spans="1:27" ht="15.75" customHeight="1">
      <c r="A120" s="110"/>
      <c r="B120" s="111"/>
      <c r="C120" s="111"/>
      <c r="D120" s="111"/>
      <c r="E120" s="111"/>
      <c r="F120" s="111"/>
      <c r="G120" s="111"/>
      <c r="H120" s="25"/>
      <c r="I120" s="112" t="s">
        <v>68</v>
      </c>
      <c r="J120" s="127"/>
      <c r="K120" s="127"/>
      <c r="L120" s="127"/>
      <c r="M120" s="127"/>
      <c r="N120" s="129"/>
      <c r="O120" s="129"/>
      <c r="P120" s="129"/>
      <c r="Q120" s="129"/>
      <c r="R120" s="129"/>
      <c r="S120" s="129"/>
      <c r="T120" s="129"/>
      <c r="U120" s="129"/>
      <c r="V120" s="35"/>
      <c r="W120" s="35"/>
      <c r="X120" s="35"/>
      <c r="Y120" s="35"/>
      <c r="Z120" s="35"/>
      <c r="AA120" s="35"/>
    </row>
    <row r="121" spans="1:21" ht="18.75" customHeight="1">
      <c r="A121" s="88" t="s">
        <v>70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9"/>
      <c r="P121" s="89"/>
      <c r="Q121" s="89"/>
      <c r="R121" s="89"/>
      <c r="S121" s="89"/>
      <c r="T121" s="89"/>
      <c r="U121" s="89"/>
    </row>
    <row r="122" spans="1:21" ht="18.75" customHeight="1">
      <c r="A122" s="92" t="s">
        <v>71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1:21" ht="18.75" customHeight="1">
      <c r="A123" s="92" t="s">
        <v>72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8.75" customHeight="1">
      <c r="A124" s="92" t="s">
        <v>73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8.75" customHeight="1">
      <c r="A125" s="92" t="s">
        <v>74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</sheetData>
  <sheetProtection/>
  <mergeCells count="78"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  <mergeCell ref="R44:S44"/>
    <mergeCell ref="T44:U44"/>
    <mergeCell ref="V44:W44"/>
    <mergeCell ref="X44:Y44"/>
    <mergeCell ref="Z44:AA44"/>
    <mergeCell ref="A76:U76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R2:S2"/>
    <mergeCell ref="T2:U2"/>
    <mergeCell ref="V2:W2"/>
    <mergeCell ref="X2:Y2"/>
    <mergeCell ref="Z2:AA2"/>
    <mergeCell ref="A34:U34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118:U118"/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2024-01-12T04:47:49Z</cp:lastPrinted>
  <dcterms:created xsi:type="dcterms:W3CDTF">2021-06-04T08:13:33Z</dcterms:created>
  <dcterms:modified xsi:type="dcterms:W3CDTF">2024-04-23T02:20:32Z</dcterms:modified>
  <cp:category/>
  <cp:version/>
  <cp:contentType/>
  <cp:contentStatus/>
</cp:coreProperties>
</file>